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 activeTab="2"/>
  </bookViews>
  <sheets>
    <sheet name="Sheet1" sheetId="1" r:id="rId1"/>
    <sheet name="Sheet2" sheetId="2" r:id="rId2"/>
    <sheet name="Sheet3" sheetId="3" r:id="rId3"/>
    <sheet name="Sheet4" sheetId="4" r:id="rId4"/>
    <sheet name="Sheet5" sheetId="6" r:id="rId5"/>
  </sheets>
  <calcPr calcId="171027"/>
</workbook>
</file>

<file path=xl/calcChain.xml><?xml version="1.0" encoding="utf-8"?>
<calcChain xmlns="http://schemas.openxmlformats.org/spreadsheetml/2006/main">
  <c r="M200" i="3"/>
  <c r="H17" i="6"/>
  <c r="I17" s="1"/>
  <c r="J17" s="1"/>
  <c r="K17" s="1"/>
  <c r="L17" s="1"/>
  <c r="M17" s="1"/>
  <c r="N17" s="1"/>
  <c r="O17" s="1"/>
  <c r="P17" s="1"/>
  <c r="H16"/>
  <c r="I16" s="1"/>
  <c r="J16" s="1"/>
  <c r="K16" s="1"/>
  <c r="L16" s="1"/>
  <c r="M16" s="1"/>
  <c r="N16" s="1"/>
  <c r="O16" s="1"/>
  <c r="P16" s="1"/>
  <c r="F18"/>
  <c r="H18" s="1"/>
  <c r="I18" s="1"/>
  <c r="J18" s="1"/>
  <c r="F19" l="1"/>
  <c r="K18"/>
  <c r="L18" s="1"/>
  <c r="M18" s="1"/>
  <c r="N18" s="1"/>
  <c r="O18" s="1"/>
  <c r="P18" s="1"/>
  <c r="I17" i="3"/>
  <c r="P200"/>
  <c r="L200"/>
  <c r="I200"/>
  <c r="E200"/>
  <c r="AH27" i="1"/>
  <c r="O230" i="2"/>
  <c r="T74" i="1"/>
  <c r="Q74" i="4"/>
  <c r="X66" i="1"/>
  <c r="F20" i="6" l="1"/>
  <c r="H20" s="1"/>
  <c r="I20" s="1"/>
  <c r="J20" s="1"/>
  <c r="K20" s="1"/>
  <c r="L20" s="1"/>
  <c r="M20" s="1"/>
  <c r="N20" s="1"/>
  <c r="O20" s="1"/>
  <c r="P20" s="1"/>
  <c r="H19"/>
  <c r="I19" s="1"/>
  <c r="J19" s="1"/>
  <c r="K19" s="1"/>
  <c r="L19" s="1"/>
  <c r="M19" s="1"/>
  <c r="N19" s="1"/>
  <c r="O19" s="1"/>
  <c r="P19" s="1"/>
  <c r="K66" i="1"/>
  <c r="F66"/>
  <c r="R74" i="4"/>
  <c r="L74"/>
  <c r="E74"/>
  <c r="Q200" i="3"/>
  <c r="E230" i="2"/>
  <c r="K29" i="3" l="1"/>
  <c r="K33" s="1"/>
  <c r="M230" i="2"/>
  <c r="N230" s="1"/>
  <c r="J10" i="3" l="1"/>
  <c r="J9"/>
  <c r="J8"/>
  <c r="J7"/>
  <c r="J6"/>
  <c r="J5"/>
  <c r="J4"/>
  <c r="J3"/>
  <c r="J2"/>
  <c r="J17" l="1"/>
  <c r="K17" s="1"/>
</calcChain>
</file>

<file path=xl/sharedStrings.xml><?xml version="1.0" encoding="utf-8"?>
<sst xmlns="http://schemas.openxmlformats.org/spreadsheetml/2006/main" count="1747" uniqueCount="836">
  <si>
    <t>voucher no</t>
  </si>
  <si>
    <t>pay to</t>
  </si>
  <si>
    <t>Date</t>
  </si>
  <si>
    <t>Rupees</t>
  </si>
  <si>
    <t>turck fare from panchami to apex towers, sl no-2739, truck no-wb 37A/3940</t>
  </si>
  <si>
    <t>Sk Nasim</t>
  </si>
  <si>
    <t>26/12/11</t>
  </si>
  <si>
    <t>chattu</t>
  </si>
  <si>
    <t>turck fare from panchami to apex towers, sl no-          ,truck no-wb53/9539,wb.53A/1608</t>
  </si>
  <si>
    <t>19/12/11</t>
  </si>
  <si>
    <t>Chattu</t>
  </si>
  <si>
    <t>Dipak</t>
  </si>
  <si>
    <t>Habal</t>
  </si>
  <si>
    <t>Nirenda</t>
  </si>
  <si>
    <t>Sumanta</t>
  </si>
  <si>
    <t>Kanchanda</t>
  </si>
  <si>
    <t>Dhana</t>
  </si>
  <si>
    <t xml:space="preserve">Bappa </t>
  </si>
  <si>
    <t>Bhai</t>
  </si>
  <si>
    <t>Bhaskar</t>
  </si>
  <si>
    <t>Somnath</t>
  </si>
  <si>
    <t>Balance</t>
  </si>
  <si>
    <t>sk fujh</t>
  </si>
  <si>
    <t>Qt</t>
  </si>
  <si>
    <t>Debt</t>
  </si>
  <si>
    <t>Credet</t>
  </si>
  <si>
    <t>Debter name</t>
  </si>
  <si>
    <t>Ramjan</t>
  </si>
  <si>
    <t>Ph-no</t>
  </si>
  <si>
    <t>9434949433 (9933570348)</t>
  </si>
  <si>
    <t>31/12/11</t>
  </si>
  <si>
    <t>sand chandi bid to apex tower</t>
  </si>
  <si>
    <t>chandi bid</t>
  </si>
  <si>
    <t>24.34t</t>
  </si>
  <si>
    <t>43.635t</t>
  </si>
  <si>
    <t>truck fare from panchami to apex tower, truck no-wb53A/0121</t>
  </si>
  <si>
    <t>Rabindra giri</t>
  </si>
  <si>
    <t xml:space="preserve">A/C of </t>
  </si>
  <si>
    <t>truck fare from panchami to apex tower, sl no-3713, truck no-wb37/9167</t>
  </si>
  <si>
    <t>Gulam nabi</t>
  </si>
  <si>
    <t>22.07t</t>
  </si>
  <si>
    <t>23.2t</t>
  </si>
  <si>
    <t>%</t>
  </si>
  <si>
    <t>556.11cft</t>
  </si>
  <si>
    <t>Tanu mondol</t>
  </si>
  <si>
    <t>19/1/12</t>
  </si>
  <si>
    <t>sand from chandi bid, vechile no-wb-39A/5638 to Apex towers</t>
  </si>
  <si>
    <t>24/1/12</t>
  </si>
  <si>
    <t>truck fare panchami to Apex towers, vechicle no-wb-37A/6943</t>
  </si>
  <si>
    <t>Gulam mustafa</t>
  </si>
  <si>
    <t>25/1/12</t>
  </si>
  <si>
    <t>Profit</t>
  </si>
  <si>
    <t>debt</t>
  </si>
  <si>
    <t>Size</t>
  </si>
  <si>
    <t>Ajoy</t>
  </si>
  <si>
    <t>5/8 fress</t>
  </si>
  <si>
    <t>Sk Sabir</t>
  </si>
  <si>
    <t>sand 2 dumper from chandi bid, vechile no-wb-39A/5638 to Apex towers</t>
  </si>
  <si>
    <t>truck fare from panchami to apex towers, vech-no-wb53A/1668</t>
  </si>
  <si>
    <t>Balaram</t>
  </si>
  <si>
    <t>Bank</t>
  </si>
  <si>
    <t>Stock payment</t>
  </si>
  <si>
    <t>Total</t>
  </si>
  <si>
    <t>5/8 black</t>
  </si>
  <si>
    <t>20.97t</t>
  </si>
  <si>
    <t>20.51t</t>
  </si>
  <si>
    <t>572.96cft</t>
  </si>
  <si>
    <t>paid</t>
  </si>
  <si>
    <t>200cft</t>
  </si>
  <si>
    <t>600 to store</t>
  </si>
  <si>
    <t>4/12012</t>
  </si>
  <si>
    <t>Rate</t>
  </si>
  <si>
    <t>21/2/12</t>
  </si>
  <si>
    <t>sand, 2 dumper from chandi bid, vechile no-wb-39A/5638 to Apex towers</t>
  </si>
  <si>
    <t>20/2/12</t>
  </si>
  <si>
    <t>100cft</t>
  </si>
  <si>
    <t>23/2/2012</t>
  </si>
  <si>
    <t>25/2/12</t>
  </si>
  <si>
    <t>27/2/12</t>
  </si>
  <si>
    <t>truck fare panchami to Apex towers, vechicle no-wb-53A/1668</t>
  </si>
  <si>
    <t>23/2/12</t>
  </si>
  <si>
    <t>Md Ramjan Ali</t>
  </si>
  <si>
    <t>29/2/12</t>
  </si>
  <si>
    <t>Sand from chandi bid to Apex towers</t>
  </si>
  <si>
    <t>sand chandi bid to Apex tower,truck no-wb39A/5638</t>
  </si>
  <si>
    <t>truck fare panchami to Apex towers, vechicle no-wb-53/7365</t>
  </si>
  <si>
    <t>14/3/12</t>
  </si>
  <si>
    <t>30734060938 State Bank</t>
  </si>
  <si>
    <t>16/3/12</t>
  </si>
  <si>
    <t>18/3/12</t>
  </si>
  <si>
    <t>22/3/12</t>
  </si>
  <si>
    <t>Chips panchami to Apex Towers, vehicle no-WB-03B-4375</t>
  </si>
  <si>
    <t>23/3/12</t>
  </si>
  <si>
    <t>sand  from chandi bid, vechile no-wb-39A/5638 to Apex towers</t>
  </si>
  <si>
    <t>25/3/12</t>
  </si>
  <si>
    <t>27/3/12</t>
  </si>
  <si>
    <t>29/3/12</t>
  </si>
  <si>
    <t>Zero Brisk</t>
  </si>
  <si>
    <t>Joydeb</t>
  </si>
  <si>
    <t>31/3/12</t>
  </si>
  <si>
    <t>Sova Enterprise</t>
  </si>
  <si>
    <t>Babuda (tantipara)</t>
  </si>
  <si>
    <t>120cft</t>
  </si>
  <si>
    <t>Gopal (Near somenath)</t>
  </si>
  <si>
    <t>Bhai (Dhana)</t>
  </si>
  <si>
    <t>chips5/8</t>
  </si>
  <si>
    <t>Milon</t>
  </si>
  <si>
    <t>Sristihor, 12 bag 1/2 &amp; 8 bag 5/8 chips</t>
  </si>
  <si>
    <t>Tarak (jahorda) 12 bag 5/8 chips</t>
  </si>
  <si>
    <t>Milon, 4 bag 1/2 chips</t>
  </si>
  <si>
    <t>Hidul+Bappa</t>
  </si>
  <si>
    <t>Arup Mete, kpf 2300</t>
  </si>
  <si>
    <t xml:space="preserve">Arup Mete, kpf </t>
  </si>
  <si>
    <t>Somnath (gold), sunny</t>
  </si>
  <si>
    <t>24/2/12</t>
  </si>
  <si>
    <t>Somnath (gold), sunny+kpf</t>
  </si>
  <si>
    <t>Arup Mete, sunny</t>
  </si>
  <si>
    <t>Bhai (dhana), Zero 2ed</t>
  </si>
  <si>
    <t>Bikasda, Zero 2ed</t>
  </si>
  <si>
    <t>Arup Mete (somnath chattrjee) Zero + Sunny</t>
  </si>
  <si>
    <t>Khoka, zero 2ed</t>
  </si>
  <si>
    <t>Uddoyda (Bhaskar), zero 2ed</t>
  </si>
  <si>
    <t>Remark</t>
  </si>
  <si>
    <t>Raju jha</t>
  </si>
  <si>
    <t>Ajoy Das, Zero 2ed</t>
  </si>
  <si>
    <t>chips1/2</t>
  </si>
  <si>
    <t>Arup Mete, Zero 2ed</t>
  </si>
  <si>
    <t>30,31/3/12</t>
  </si>
  <si>
    <t>Khoha, 6 bag 1/2 &amp; 6 bag 5/8chips</t>
  </si>
  <si>
    <t>Voucher-no</t>
  </si>
  <si>
    <t>Chalan no</t>
  </si>
  <si>
    <t>A/C of</t>
  </si>
  <si>
    <t xml:space="preserve">Pay to </t>
  </si>
  <si>
    <t>Stock Delevary</t>
  </si>
  <si>
    <t>Siraj (tantipara), Zero 2ed</t>
  </si>
  <si>
    <t>Raju Jha</t>
  </si>
  <si>
    <t>truck fare panchami to Apex towers, truck no-WGD-1527, sl no-11563</t>
  </si>
  <si>
    <t>Ramjan Ali</t>
  </si>
  <si>
    <t>Samd from chandi bid (Ajoy),truck no-wb39A/5638</t>
  </si>
  <si>
    <t>5'8"</t>
  </si>
  <si>
    <t>5'6"</t>
  </si>
  <si>
    <t>5'6", 5'10"</t>
  </si>
  <si>
    <t>Sand from chandi bid, vechile no-wb-39A/5638 to Apex towers</t>
  </si>
  <si>
    <t>23/4/12</t>
  </si>
  <si>
    <t>Bansi Majhi</t>
  </si>
  <si>
    <t>5'6'', 5'3''</t>
  </si>
  <si>
    <t>25/4/12</t>
  </si>
  <si>
    <t>truck fare panchami to Apex towers, truck no-WB 37/6943</t>
  </si>
  <si>
    <t>sk riaj</t>
  </si>
  <si>
    <t>29/4/12</t>
  </si>
  <si>
    <t>2 dumper Sand from chandi bid to Apex towers, truck no-WB 39A/5638</t>
  </si>
  <si>
    <t>557.95cft</t>
  </si>
  <si>
    <t>5'5"</t>
  </si>
  <si>
    <t>361 &amp; 362</t>
  </si>
  <si>
    <t>5'4", 5'8"</t>
  </si>
  <si>
    <t>366 &amp; 367</t>
  </si>
  <si>
    <t>5'8", 5'8"</t>
  </si>
  <si>
    <t>372 &amp; 373</t>
  </si>
  <si>
    <t>6'9"</t>
  </si>
  <si>
    <t>377 &amp; 378</t>
  </si>
  <si>
    <t>6'9", 5'2"</t>
  </si>
  <si>
    <t>381 &amp; 383</t>
  </si>
  <si>
    <t>385 &amp; 386</t>
  </si>
  <si>
    <t>5'5", 5'7"</t>
  </si>
  <si>
    <t>Sand from chandi bid to Apex Towers, truck no-WB 39A/5638</t>
  </si>
  <si>
    <t>Bhai(dhana)</t>
  </si>
  <si>
    <t>5'7"</t>
  </si>
  <si>
    <t>Sidhai(Rakhahari Mukherjee</t>
  </si>
  <si>
    <t>10 bag chips5/8 +2 bag chips1/2  to sidhai</t>
  </si>
  <si>
    <t>Gurunath Site</t>
  </si>
  <si>
    <t>Sand (Damodor)</t>
  </si>
  <si>
    <t>3'1" * 14'5" * 7'4"</t>
  </si>
  <si>
    <t>Ajoy sand to Apex Towers</t>
  </si>
  <si>
    <t>15/5/12</t>
  </si>
  <si>
    <t>16/5/12</t>
  </si>
  <si>
    <t>18/5/12</t>
  </si>
  <si>
    <t>20/5/12</t>
  </si>
  <si>
    <t>22/5/12</t>
  </si>
  <si>
    <t>old due</t>
  </si>
  <si>
    <t>Chips5/8 panchami to Apex Towers, vehicle no-WB-37B-9057</t>
  </si>
  <si>
    <t>Jafir</t>
  </si>
  <si>
    <t>27/5/12</t>
  </si>
  <si>
    <t>23/5/12</t>
  </si>
  <si>
    <t>Sand(Damodor) to Sent michal school</t>
  </si>
  <si>
    <t>300cft</t>
  </si>
  <si>
    <t>due</t>
  </si>
  <si>
    <r>
      <t xml:space="preserve">Chips1/2 from </t>
    </r>
    <r>
      <rPr>
        <sz val="11"/>
        <color rgb="FFFF0000"/>
        <rFont val="Times New Roman"/>
        <family val="1"/>
      </rPr>
      <t>store</t>
    </r>
    <r>
      <rPr>
        <sz val="11"/>
        <color theme="1"/>
        <rFont val="Times New Roman"/>
        <family val="1"/>
      </rPr>
      <t xml:space="preserve"> to Sent michal school</t>
    </r>
  </si>
  <si>
    <t>Tolly paid by chattu</t>
  </si>
  <si>
    <t>Bhai(dhana),Zero 2ed</t>
  </si>
  <si>
    <t>Bhaktada. Zero2ed</t>
  </si>
  <si>
    <t>Babu Roy,Zero 2ed</t>
  </si>
  <si>
    <t>Babu Roy</t>
  </si>
  <si>
    <t>Ajoy sand 2 dumper to Apex towers</t>
  </si>
  <si>
    <t>13/6/12</t>
  </si>
  <si>
    <t>kanchanda</t>
  </si>
  <si>
    <t>15/6/12</t>
  </si>
  <si>
    <t>Akbar</t>
  </si>
  <si>
    <t>Chips5/8 panchami to Apex Towers, vehicle no-WGD-1527 from Ramjan</t>
  </si>
  <si>
    <t>Haruda(sand &amp;tolly)</t>
  </si>
  <si>
    <t>kanchanda Ajoy Sand</t>
  </si>
  <si>
    <t>bill_358</t>
  </si>
  <si>
    <t>15/6/12 &amp; 17/6/12</t>
  </si>
  <si>
    <t>Bhai(dhana) &amp; Bhaskar</t>
  </si>
  <si>
    <t>17/6/12</t>
  </si>
  <si>
    <t>sumanta</t>
  </si>
  <si>
    <t>Babu Roy,nbh 2ed</t>
  </si>
  <si>
    <t>Babu Roy, nbh 2ed</t>
  </si>
  <si>
    <t>12 bag</t>
  </si>
  <si>
    <t>Apex Tower</t>
  </si>
  <si>
    <t>4 bag</t>
  </si>
  <si>
    <t>24/6/12</t>
  </si>
  <si>
    <t>25/6/12</t>
  </si>
  <si>
    <t>Chips5/8 panchami to Apex Towers, vehicle no-wb53a 1668</t>
  </si>
  <si>
    <t>27/6/12</t>
  </si>
  <si>
    <t>Tarak Pal</t>
  </si>
  <si>
    <t>sudeb</t>
  </si>
  <si>
    <t>Ajoy sand from chandi bid to Apex towers</t>
  </si>
  <si>
    <t>29/6/12</t>
  </si>
  <si>
    <t>expence</t>
  </si>
  <si>
    <t>Ajoy sand from chandi bid to Apex Towers</t>
  </si>
  <si>
    <t>Tanu Mpndol</t>
  </si>
  <si>
    <t>Ajoy sand from chandi bid to Apex towers, vehicle no-WB-6941</t>
  </si>
  <si>
    <t>7'9"</t>
  </si>
  <si>
    <t>5'10"</t>
  </si>
  <si>
    <t>Madhob Mondol</t>
  </si>
  <si>
    <t>kanchanda,sumanta,sujan</t>
  </si>
  <si>
    <t>9'5", 8'5"</t>
  </si>
  <si>
    <t>Ajoy sand 3 dumper to Apex towers, vehicle no-WB-39A/5638</t>
  </si>
  <si>
    <t>5'6",5'9", 5'8"</t>
  </si>
  <si>
    <t>Chips5/8 Panchami to Apex towers, vehicle no-WB-53A/1668</t>
  </si>
  <si>
    <t>Ashrof Ali</t>
  </si>
  <si>
    <t>labour=20</t>
  </si>
  <si>
    <t>Ajoy sand 2 dumper to Apex towers' vehicle no-1) WB-6941 2) WB-39A/5638</t>
  </si>
  <si>
    <t>Tanu &amp; Kanchan Das</t>
  </si>
  <si>
    <t>8'7", 5'7"</t>
  </si>
  <si>
    <t>Jamai Majhi</t>
  </si>
  <si>
    <t>14/7/12</t>
  </si>
  <si>
    <t>Tarak Majhi</t>
  </si>
  <si>
    <t>13/7/12</t>
  </si>
  <si>
    <t>chips5/8 to Gurunath site vehicle no-WB 53A/1668</t>
  </si>
  <si>
    <t>Ajoy Sand from chandi bid to Gurunath site</t>
  </si>
  <si>
    <t>kanchan das</t>
  </si>
  <si>
    <t>16/7/12</t>
  </si>
  <si>
    <t>Chips5/8 from Prince to Gurunath site, vehicle no-WB-53A/3597</t>
  </si>
  <si>
    <t>Prince</t>
  </si>
  <si>
    <t>Ajoy Sand from chandi bid to Gurunath site, vehicle no-WB 39A/1679</t>
  </si>
  <si>
    <t>15'10", 7'9", 7'1"</t>
  </si>
  <si>
    <t>27/7/12</t>
  </si>
  <si>
    <t>28/7/12</t>
  </si>
  <si>
    <t>30/7/12</t>
  </si>
  <si>
    <t>Chips5/8 Ramjan to Gurunath site</t>
  </si>
  <si>
    <t>Goutam Mandol</t>
  </si>
  <si>
    <t>17/8/12</t>
  </si>
  <si>
    <t>Biseshor</t>
  </si>
  <si>
    <t>Best Brick(Shibpur)</t>
  </si>
  <si>
    <t>Sand from Sudeb to Jahorda(flat)</t>
  </si>
  <si>
    <t>Sudeb</t>
  </si>
  <si>
    <t>18/8/12</t>
  </si>
  <si>
    <t>14'5",7'4",3'11"</t>
  </si>
  <si>
    <t>15'10",7'9",7'1"</t>
  </si>
  <si>
    <t>Sand (Damodor),vehicle no-wb-39/1679</t>
  </si>
  <si>
    <t>10 bag</t>
  </si>
  <si>
    <t>Jagonnath, Best 2ed</t>
  </si>
  <si>
    <t>20 bag</t>
  </si>
  <si>
    <t>Jahorda own(suresh Majhi), Best 2ed</t>
  </si>
  <si>
    <t>29/7/12</t>
  </si>
  <si>
    <t>Subhas</t>
  </si>
  <si>
    <t>75 bag</t>
  </si>
  <si>
    <t>Raja Roy</t>
  </si>
  <si>
    <t>Sanjoy</t>
  </si>
  <si>
    <t>22/8/12</t>
  </si>
  <si>
    <t>Ajoy Sand from Chandi bid</t>
  </si>
  <si>
    <t>23/8/12</t>
  </si>
  <si>
    <t>Hira brick (shibpur), vehicle no-wb-39C-3978</t>
  </si>
  <si>
    <t>Ananta</t>
  </si>
  <si>
    <t>16', 7'9", 7'10"</t>
  </si>
  <si>
    <t>393 &amp;394</t>
  </si>
  <si>
    <t>6'4",6'3"</t>
  </si>
  <si>
    <t>2 truck sand</t>
  </si>
  <si>
    <t>397 &amp; 399</t>
  </si>
  <si>
    <t>6 &amp; 7</t>
  </si>
  <si>
    <t>8 &amp; 9 &amp; 10</t>
  </si>
  <si>
    <t>12 &amp; 13</t>
  </si>
  <si>
    <t>Hira brick (shibpur), vehicle no-wb-39a/3636</t>
  </si>
  <si>
    <t>Mathura</t>
  </si>
  <si>
    <t>24/8/12</t>
  </si>
  <si>
    <t>2 truck Hira brick (shibpur), vehicle no-wb-39C-3978, wb-39a/3636</t>
  </si>
  <si>
    <t>25/8/12</t>
  </si>
  <si>
    <t>Chandi Bid</t>
  </si>
  <si>
    <t>700/100cft</t>
  </si>
  <si>
    <t>Jinta Enclave</t>
  </si>
  <si>
    <t>Kebal Das</t>
  </si>
  <si>
    <t>Buroda</t>
  </si>
  <si>
    <t xml:space="preserve">Ajoy sand to Jinta Enclave, </t>
  </si>
  <si>
    <t>to chattu &amp; Bhai</t>
  </si>
  <si>
    <t>Sadhon Majhi(Kanchanda)</t>
  </si>
  <si>
    <t>13/9/2012</t>
  </si>
  <si>
    <t>Hira Brick(Shibpur)</t>
  </si>
  <si>
    <t>3 bag</t>
  </si>
  <si>
    <t>chips</t>
  </si>
  <si>
    <t>1 bag</t>
  </si>
  <si>
    <t>15/9/12</t>
  </si>
  <si>
    <t>Majnu Khan</t>
  </si>
  <si>
    <t>2 truck chips5/8 to gurunath site,wb-37-8973, wb-37A-1259</t>
  </si>
  <si>
    <t>20.6, 20.1</t>
  </si>
  <si>
    <t>18/9/12</t>
  </si>
  <si>
    <t>21/9/12</t>
  </si>
  <si>
    <t>23/9/12</t>
  </si>
  <si>
    <t>30/9/12</t>
  </si>
  <si>
    <t>Asim Layek</t>
  </si>
  <si>
    <t>Mondal Enterprise(Chips)</t>
  </si>
  <si>
    <t>100 cft</t>
  </si>
  <si>
    <t>29/9/12</t>
  </si>
  <si>
    <t>bricks</t>
  </si>
  <si>
    <t>7000/1000p</t>
  </si>
  <si>
    <t xml:space="preserve">Sand from kartik pal </t>
  </si>
  <si>
    <t>750/100cft</t>
  </si>
  <si>
    <t>803 &amp; 804</t>
  </si>
  <si>
    <t>414cft</t>
  </si>
  <si>
    <t>810 &amp; 811</t>
  </si>
  <si>
    <t>28/8/12</t>
  </si>
  <si>
    <t>Best (Shibpur) , vehicle no- wb-39-tc-k-370</t>
  </si>
  <si>
    <t>Best (Shibpur) , 6000</t>
  </si>
  <si>
    <t>Best bricks , vehicle no-wb-39A/3972</t>
  </si>
  <si>
    <t>Hira brick(shibpur), wb-39a/3636</t>
  </si>
  <si>
    <t>16/10/12</t>
  </si>
  <si>
    <t>14/10/12</t>
  </si>
  <si>
    <t>15/10/12</t>
  </si>
  <si>
    <t>17/10/12</t>
  </si>
  <si>
    <t>19.98, 20.48</t>
  </si>
  <si>
    <t>10 bag 1/2 chips from store</t>
  </si>
  <si>
    <t>18/10/12</t>
  </si>
  <si>
    <t>19.34, 20.64</t>
  </si>
  <si>
    <t>21/11/12</t>
  </si>
  <si>
    <t>1350 cft</t>
  </si>
  <si>
    <t>15/12/12</t>
  </si>
  <si>
    <t>22/12/12</t>
  </si>
  <si>
    <t>Apex Towers</t>
  </si>
  <si>
    <t>20.9 ton</t>
  </si>
  <si>
    <t>chips5/8, vehicle no-WB 57A/1465</t>
  </si>
  <si>
    <t>950/ton</t>
  </si>
  <si>
    <t>Ajoy Sand, vehicle no-WB 39A/3636</t>
  </si>
  <si>
    <t>24/9/12</t>
  </si>
  <si>
    <t>850/100 cft</t>
  </si>
  <si>
    <t>200 cft</t>
  </si>
  <si>
    <t>Sand (Damodor), vehicle no-WB39/1679</t>
  </si>
  <si>
    <t>750/100 cft</t>
  </si>
  <si>
    <t>348.4 cft</t>
  </si>
  <si>
    <t>chips5/8, vehicle no-WB 37A/1259</t>
  </si>
  <si>
    <t>19.98 ton</t>
  </si>
  <si>
    <t>chips5/8, vehicle no-WB 37/8973</t>
  </si>
  <si>
    <t>20.48 ton</t>
  </si>
  <si>
    <t>chips5/8. vehicle no-WB 37A/1259</t>
  </si>
  <si>
    <t>19.34 ton</t>
  </si>
  <si>
    <t>365.85 cft</t>
  </si>
  <si>
    <t>348.40 cft</t>
  </si>
  <si>
    <t xml:space="preserve">Best bricks , </t>
  </si>
  <si>
    <t>5.8/brick</t>
  </si>
  <si>
    <t>Sand (Damodor), vehicle no-WGA/4776</t>
  </si>
  <si>
    <t>300 cft</t>
  </si>
  <si>
    <t>860 &amp; 861</t>
  </si>
  <si>
    <t>20/9/12</t>
  </si>
  <si>
    <t>chips5/8, vehicle no- WB 37A/1259</t>
  </si>
  <si>
    <t>chips5/8, vehicle no- WB 37B/1948</t>
  </si>
  <si>
    <t>23/12/12</t>
  </si>
  <si>
    <t>chips5/8, vehicle no-WB 37B/1259</t>
  </si>
  <si>
    <t>Sand(Damodor), vehicle no-WB 39/1679</t>
  </si>
  <si>
    <t>871 &amp; 872</t>
  </si>
  <si>
    <t>600cft</t>
  </si>
  <si>
    <t>876 to 879</t>
  </si>
  <si>
    <t>1200cft</t>
  </si>
  <si>
    <t>Ajoy Sand, vehicle no- WB 39/1548</t>
  </si>
  <si>
    <t>14/12/12</t>
  </si>
  <si>
    <t>5 trucks</t>
  </si>
  <si>
    <t>20.5, 19.74</t>
  </si>
  <si>
    <t>29/12/12</t>
  </si>
  <si>
    <t>Full Paid</t>
  </si>
  <si>
    <t>Bishesor Sing</t>
  </si>
  <si>
    <t>Hable</t>
  </si>
  <si>
    <t>7 bag</t>
  </si>
  <si>
    <t>Somnath, Best 2ed</t>
  </si>
  <si>
    <t>9 bag</t>
  </si>
  <si>
    <t>chattu, Best 2ed</t>
  </si>
  <si>
    <t>Jinta Enclave, Best 2ed</t>
  </si>
  <si>
    <t>25/11/12</t>
  </si>
  <si>
    <t>Siraj(tantipara). Best 2ed</t>
  </si>
  <si>
    <t>Mubarak(Beside Siraj)</t>
  </si>
  <si>
    <t>Kartik pal</t>
  </si>
  <si>
    <t>19.42 &amp;19.28</t>
  </si>
  <si>
    <t>5 times</t>
  </si>
  <si>
    <t>28/11/12</t>
  </si>
  <si>
    <t>Saikat, best 2ed</t>
  </si>
  <si>
    <t>21/12/12</t>
  </si>
  <si>
    <t>samir roy(Babuda)</t>
  </si>
  <si>
    <t>Namopara</t>
  </si>
  <si>
    <t>90 cft</t>
  </si>
  <si>
    <t>27/1/13</t>
  </si>
  <si>
    <t>16/1/2013</t>
  </si>
  <si>
    <t>5 truck</t>
  </si>
  <si>
    <t>1200 cft</t>
  </si>
  <si>
    <t>Hand</t>
  </si>
  <si>
    <t>Satyajit Koner</t>
  </si>
  <si>
    <t>Dipak Paul</t>
  </si>
  <si>
    <t>20/5/13</t>
  </si>
  <si>
    <t>Dhananjoy Roy</t>
  </si>
  <si>
    <t>Bank Defisit</t>
  </si>
  <si>
    <t>27/7/13</t>
  </si>
  <si>
    <t>Bappaditya Roy</t>
  </si>
  <si>
    <t>Swapan(Habal)</t>
  </si>
  <si>
    <t>Bhaskar Chatterjee</t>
  </si>
  <si>
    <t>28/9/13</t>
  </si>
  <si>
    <t>Due</t>
  </si>
  <si>
    <t>for chips5/8</t>
  </si>
  <si>
    <t>21/5/13</t>
  </si>
  <si>
    <t>17/2/13</t>
  </si>
  <si>
    <t>Chandan Sing(Raju Jha)</t>
  </si>
  <si>
    <t>BSC Club</t>
  </si>
  <si>
    <t>15 bag</t>
  </si>
  <si>
    <t>22/10/13</t>
  </si>
  <si>
    <t>driver</t>
  </si>
  <si>
    <t>soil cutting for office</t>
  </si>
  <si>
    <t>31/7/14</t>
  </si>
  <si>
    <t xml:space="preserve"> jhata &amp; tiffin</t>
  </si>
  <si>
    <t>Office build</t>
  </si>
  <si>
    <t>Mistri</t>
  </si>
  <si>
    <t>dumper driver of ass to office</t>
  </si>
  <si>
    <t>office build</t>
  </si>
  <si>
    <t>tiffin &amp; oil for quarrel to police &amp; boro office</t>
  </si>
  <si>
    <t>for deu</t>
  </si>
  <si>
    <t>Credit</t>
  </si>
  <si>
    <t>Donation to tmc party(Sunil Chatterjee)</t>
  </si>
  <si>
    <t>13/8/14</t>
  </si>
  <si>
    <t>Two tolly sand to office(Mona)</t>
  </si>
  <si>
    <t>mona</t>
  </si>
  <si>
    <t>Bappa</t>
  </si>
  <si>
    <t>16/8/14</t>
  </si>
  <si>
    <t>chips5/6 to Bharat construction wb-37B/1948</t>
  </si>
  <si>
    <t>Naimuddin</t>
  </si>
  <si>
    <t>20/8/14</t>
  </si>
  <si>
    <t>chips5/6 to Bharat construction wb -57A/1465</t>
  </si>
  <si>
    <t>Pipe &amp; asbester</t>
  </si>
  <si>
    <t>22/8/14</t>
  </si>
  <si>
    <t>Van fare for pipe &amp;Asbester</t>
  </si>
  <si>
    <t>Two truck Sand to Bharat Construction</t>
  </si>
  <si>
    <t>23/8/14</t>
  </si>
  <si>
    <t>One Truck Sand to Bharat Construction</t>
  </si>
  <si>
    <t>24/8/14</t>
  </si>
  <si>
    <t>Phone bill to Bhai &amp; Sumanta</t>
  </si>
  <si>
    <t>18/8/14</t>
  </si>
  <si>
    <t>Door &amp; Window</t>
  </si>
  <si>
    <t>Van fare for Door &amp; Window</t>
  </si>
  <si>
    <t>Jhata(45) &amp; tea</t>
  </si>
  <si>
    <t>27/8/14</t>
  </si>
  <si>
    <t>Office build(others)</t>
  </si>
  <si>
    <t>28/8/14</t>
  </si>
  <si>
    <t>Ass labelling for office</t>
  </si>
  <si>
    <t>Cement for office(15 bag durgapur &amp;6 bag Konarak)=6060</t>
  </si>
  <si>
    <t>Naiumuddin paid</t>
  </si>
  <si>
    <t>13/9/14</t>
  </si>
  <si>
    <t>meeting tea</t>
  </si>
  <si>
    <t>1/2 chips two tolly to Bharat construction</t>
  </si>
  <si>
    <t>15/9/14</t>
  </si>
  <si>
    <t>14/9/14</t>
  </si>
  <si>
    <t>chips3/4 to Bharat construction wb-37B/1948 &amp; 1/2chips wb57a/1465</t>
  </si>
  <si>
    <t>chips3/4 to Bharat construction wb-37B/1948 &amp; chips3/4 wb37a/1259</t>
  </si>
  <si>
    <t>chips3/4 to Bharat construction wb -57A/1465</t>
  </si>
  <si>
    <t>Two tollt chips5/8 to Bharat construction, wb39a/4003</t>
  </si>
  <si>
    <t>Goutam</t>
  </si>
  <si>
    <t>16/9/14</t>
  </si>
  <si>
    <t>chips driver &amp; tea</t>
  </si>
  <si>
    <t>20/9/14</t>
  </si>
  <si>
    <t>Sand Driver</t>
  </si>
  <si>
    <t>oil for Bank(two times)</t>
  </si>
  <si>
    <t>Two dumper chips3/4 to Bharat construction, wb 57A/1465 &amp; wb37A/1259</t>
  </si>
  <si>
    <t>chips1/2 to Bharat construction wb-53B/1167</t>
  </si>
  <si>
    <t>Two dumper Ajoy Sand to Bharat Construction</t>
  </si>
  <si>
    <t>Tarunda</t>
  </si>
  <si>
    <t>Chips due</t>
  </si>
  <si>
    <t>chips3/4 to Bharat construction wb -37A/1259</t>
  </si>
  <si>
    <t>21/9/14</t>
  </si>
  <si>
    <t>Bharat construction</t>
  </si>
  <si>
    <t>17/9/14</t>
  </si>
  <si>
    <t>For paint &amp; labour Charge</t>
  </si>
  <si>
    <t>25/9/14</t>
  </si>
  <si>
    <t>For partnership deed</t>
  </si>
  <si>
    <t>Joydeb da</t>
  </si>
  <si>
    <t>27/9/14</t>
  </si>
  <si>
    <t>150 cft sand to Jinta Enclave</t>
  </si>
  <si>
    <t>Mona</t>
  </si>
  <si>
    <t>24/9/14</t>
  </si>
  <si>
    <t>Ajoy Sand Two Dumper, Wb-39A/6941</t>
  </si>
  <si>
    <t>28/9/14</t>
  </si>
  <si>
    <t>Four truck sand to Gurunath Site, Wb-39/1679</t>
  </si>
  <si>
    <t>Nimuddin paid</t>
  </si>
  <si>
    <t>26/9/14</t>
  </si>
  <si>
    <t>29/9/14</t>
  </si>
  <si>
    <t>Ajoy Sand to Bharat Construction</t>
  </si>
  <si>
    <t>Madhu mamata housing</t>
  </si>
  <si>
    <t>30/9/14</t>
  </si>
  <si>
    <t>chips3/4 to Bharat construction wb-53B/1167</t>
  </si>
  <si>
    <t>Goutam(Tolly)</t>
  </si>
  <si>
    <t>Naresh(Flat)</t>
  </si>
  <si>
    <t>25/8/14</t>
  </si>
  <si>
    <t>Puja of Office &amp; Two packet &amp; medicine of Mistry</t>
  </si>
  <si>
    <t>Damodor Sand Bharast Construction(Naresh da)</t>
  </si>
  <si>
    <t>Rashu da</t>
  </si>
  <si>
    <t>Sova</t>
  </si>
  <si>
    <t>Two Dumper Ass(Bocsis)</t>
  </si>
  <si>
    <t>Two Dumper Ass &amp; Two tolly chips1/2 to Bharat construction</t>
  </si>
  <si>
    <t>13/10/14</t>
  </si>
  <si>
    <t>14/10/14</t>
  </si>
  <si>
    <t xml:space="preserve">Naimuddin paid </t>
  </si>
  <si>
    <t>18/10/14</t>
  </si>
  <si>
    <t>Ten Dumper Ass to Bharat construction</t>
  </si>
  <si>
    <t>Four Dumper Ass to Bharat Construction</t>
  </si>
  <si>
    <t>22/10/14</t>
  </si>
  <si>
    <t>Six Dumper Ass to Bharat Construction</t>
  </si>
  <si>
    <t>31/10/14</t>
  </si>
  <si>
    <t>18/11/14</t>
  </si>
  <si>
    <t>19/11/14</t>
  </si>
  <si>
    <t>chips5/8 to Bharat construction wb-53B/2686</t>
  </si>
  <si>
    <t>20/11/14</t>
  </si>
  <si>
    <t>chips5/8 to Bharat construction wb-53B/1981</t>
  </si>
  <si>
    <t>21/11/14</t>
  </si>
  <si>
    <t>chips5/8 to Bharat construction wb-53B/1160</t>
  </si>
  <si>
    <t>M.R.Das</t>
  </si>
  <si>
    <t>nirenda</t>
  </si>
  <si>
    <t>22/11/14</t>
  </si>
  <si>
    <t>Sand to Jahorda</t>
  </si>
  <si>
    <t>Haruda</t>
  </si>
  <si>
    <t>Mona paid</t>
  </si>
  <si>
    <t>25/11/14</t>
  </si>
  <si>
    <t>chips5/8 to Bharat construction wb -37A/1259</t>
  </si>
  <si>
    <t>Nirenda paid for 10 wheeler chips5/8</t>
  </si>
  <si>
    <t>Mona paid for two dumper chips5/8</t>
  </si>
  <si>
    <t>Paid to Naimuddin Mondol</t>
  </si>
  <si>
    <t>13/12/14</t>
  </si>
  <si>
    <t xml:space="preserve">chips5/8 to Bharat construction, wb 57A/1465 </t>
  </si>
  <si>
    <t xml:space="preserve">chips5/8 to Bharat construction wb-37B/1948 </t>
  </si>
  <si>
    <t>Bharat Construction</t>
  </si>
  <si>
    <t>Khairul</t>
  </si>
  <si>
    <t>15/11/14</t>
  </si>
  <si>
    <t>van fare Bricks 100 to Jahorda</t>
  </si>
  <si>
    <t>three times united bank(oil) &amp; Phone</t>
  </si>
  <si>
    <t>Madhu Mamata</t>
  </si>
  <si>
    <t>29/11/14</t>
  </si>
  <si>
    <t>Bhai(Baganpara)</t>
  </si>
  <si>
    <t>17/11/14</t>
  </si>
  <si>
    <t>Jajorda</t>
  </si>
  <si>
    <t>18/12/14</t>
  </si>
  <si>
    <t>Bhai(Hospital)</t>
  </si>
  <si>
    <t>23/11/14</t>
  </si>
  <si>
    <t>16/10/14</t>
  </si>
  <si>
    <t>14/11/14</t>
  </si>
  <si>
    <t>Chips5/8(Morning)</t>
  </si>
  <si>
    <t>Phon bill + Oil, two times to united bank</t>
  </si>
  <si>
    <t>Two times united bank(oil)</t>
  </si>
  <si>
    <t>Naimuddin paid</t>
  </si>
  <si>
    <t xml:space="preserve">chips5/8 to Bharat construction, wb 53b/1167 </t>
  </si>
  <si>
    <t>Sonn bricks to Johorda</t>
  </si>
  <si>
    <t>chips5/8 to Bharat construction, wb 57A/1465 (Naimuddin)</t>
  </si>
  <si>
    <t>Najrul</t>
  </si>
  <si>
    <t>Seikh Dulal</t>
  </si>
  <si>
    <t>Two dimper chips5/8 wb-37a/1259, wb37b/1948 (Naimuddin)</t>
  </si>
  <si>
    <t>Seikh Alam</t>
  </si>
  <si>
    <t>200 cft Sand, two trip chips1/2 from store &amp; bricks 900 tolly fare</t>
  </si>
  <si>
    <t>Jahorda</t>
  </si>
  <si>
    <t>Nipen Sum(chips 1/2) 12b</t>
  </si>
  <si>
    <t>Tarak Majhi(Rajak)</t>
  </si>
  <si>
    <t>Bricks 2ed Ranigang to new flat</t>
  </si>
  <si>
    <t>Chips5/8 to new flat(Chattu), wb-53a/9035</t>
  </si>
  <si>
    <t>Ajoy Sand to Ambagan, wb-39a/9326</t>
  </si>
  <si>
    <t>Two tolly chips5/8 to new flat(chattu)</t>
  </si>
  <si>
    <t>300 cft damodor sand to new flat(chattu), vehicle no- WGA-4776</t>
  </si>
  <si>
    <t>chips3/4 to Ambagan</t>
  </si>
  <si>
    <t>Ajoy Sand to Bharat Construction, wb-39a/7876</t>
  </si>
  <si>
    <t>Chips5/8  Ambaban, wb-53b/1167</t>
  </si>
  <si>
    <t>Naimuddin full paid</t>
  </si>
  <si>
    <t>300 cft Sand to new flat</t>
  </si>
  <si>
    <t>Chips5/8 to Bharat construction, wb 37 b/1948</t>
  </si>
  <si>
    <t>111(B)</t>
  </si>
  <si>
    <t>Two dumper &amp; one tolly ass to new flat</t>
  </si>
  <si>
    <t xml:space="preserve">Bricks(ranigang 2ed) to Taru Chatterjee) </t>
  </si>
  <si>
    <t>Batulda</t>
  </si>
  <si>
    <t>One Truck Ajoy Sand to Raja chatterjee</t>
  </si>
  <si>
    <t>chips5/8 to Bharat construction (chattu 29/5/15)</t>
  </si>
  <si>
    <t>Licence</t>
  </si>
  <si>
    <t>Per Veicle commision</t>
  </si>
  <si>
    <t>Ranjan</t>
  </si>
  <si>
    <t>Cashier monthly upto 6/5/15 + oil(Two times UBI Bank &amp; Two times city center</t>
  </si>
  <si>
    <t>For Pan card(Joydeb)</t>
  </si>
  <si>
    <t>kata slip to New flat(chips5/8 Ramjan ali)</t>
  </si>
  <si>
    <t>phone bill to chattu &amp; sumanta</t>
  </si>
  <si>
    <t>Two dumper chips (tea)</t>
  </si>
  <si>
    <t>Naimuddin &amp; Tarunda paid(Tea)</t>
  </si>
  <si>
    <t>Taru Chatterjee</t>
  </si>
  <si>
    <t>sapnil Developers</t>
  </si>
  <si>
    <t>Pansas developers</t>
  </si>
  <si>
    <t>Jahorda(sand)</t>
  </si>
  <si>
    <t>Chalan, Bill, Voucher &amp; Pad</t>
  </si>
  <si>
    <t>Sand to sapnil Developer (chattu tyre)+Dipak</t>
  </si>
  <si>
    <t>Chips5/8 to Pansas Developers, wb-53b/5212</t>
  </si>
  <si>
    <t>Bricks Ranigang 2ed to Taru Chatterjee</t>
  </si>
  <si>
    <t>Ramakanta</t>
  </si>
  <si>
    <t>Bricks Ranigang to Sapnanil Developers(100 driver &amp; 200 habal)</t>
  </si>
  <si>
    <t>Chips5/8 to Bharat construction, wb 37 b/1948 (31/5/15)</t>
  </si>
  <si>
    <t>Ajoy Sand to Bharat Construction, wb-39a/9326</t>
  </si>
  <si>
    <t>Bricks(Sona) to Pradip &amp; Gopal Electric</t>
  </si>
  <si>
    <t>Ajoy Sand to pansas Builders &amp; developers</t>
  </si>
  <si>
    <t>Bricks Ranigang to Sapnanil Developers(Solar)</t>
  </si>
  <si>
    <t>Pradip Roy</t>
  </si>
  <si>
    <t>Gopal Electric</t>
  </si>
  <si>
    <t>Meeting(Tiffn)</t>
  </si>
  <si>
    <t>Stamp paper(50 Rs)&amp; oil (for bring chque from city center)</t>
  </si>
  <si>
    <t>To Ranigang Vata</t>
  </si>
  <si>
    <t>Swapan</t>
  </si>
  <si>
    <t>BOCSIS</t>
  </si>
  <si>
    <t>Munna</t>
  </si>
  <si>
    <t>ph_bill to sumanta &amp; chattu</t>
  </si>
  <si>
    <t>Two toly chips5/8 to Sapnil &amp; ajoy sand+400 bricks to Jajorda</t>
  </si>
  <si>
    <t xml:space="preserve"> Chips5/8 to Bharat Construction</t>
  </si>
  <si>
    <t>Ajoy sand to Bharat Construction</t>
  </si>
  <si>
    <t>Chips5/8 to Pansas Developers, wb-53b/1167</t>
  </si>
  <si>
    <t>100 cft chips &amp; Sand to Johorda</t>
  </si>
  <si>
    <t>Sand to Bharat Construction</t>
  </si>
  <si>
    <t>Sand to Pansas Developers</t>
  </si>
  <si>
    <t>Sand to Pansas Developers two truck 766 cft</t>
  </si>
  <si>
    <t>Chips5/8 to Pansas Developers, 19.52 ton</t>
  </si>
  <si>
    <t>Mintu</t>
  </si>
  <si>
    <t>Chips5/8 to Pansas Developers, 19.82 ton</t>
  </si>
  <si>
    <t>Mintu(DRIVER)</t>
  </si>
  <si>
    <t>Sand to Pansas Developers two truck 330 cft + due 400</t>
  </si>
  <si>
    <t>Sand one truck to Bharat Construction</t>
  </si>
  <si>
    <t>Sand two truck to Bharat Construction</t>
  </si>
  <si>
    <t>Three truck sand, two bharat const &amp; one pansas Developers</t>
  </si>
  <si>
    <t>chips5/8 to pansas developers 32.71</t>
  </si>
  <si>
    <t>Amjad</t>
  </si>
  <si>
    <t>Sand to Pansas Developers, wmh/5238</t>
  </si>
  <si>
    <t>Sand to Pansas Developers, wmh/5238 (Two trip)</t>
  </si>
  <si>
    <t>Chips5/8 to Pansas Developers, wb 53b/1391</t>
  </si>
  <si>
    <t>Salim Kha</t>
  </si>
  <si>
    <t>Chips5/8 to Pansas Developers, wb 53b/1391(Due)</t>
  </si>
  <si>
    <t>Chandan</t>
  </si>
  <si>
    <t>Pansas Developers</t>
  </si>
  <si>
    <t>Kanara Bank</t>
  </si>
  <si>
    <t>Sand 1 truck to Pansas Developers, wb 39/3560</t>
  </si>
  <si>
    <t>Sand to Pansas Developers wgd 4776</t>
  </si>
  <si>
    <t>chips5/8 to Pansas developers</t>
  </si>
  <si>
    <t>sahajahan</t>
  </si>
  <si>
    <t xml:space="preserve">Sand to Pansas Developers </t>
  </si>
  <si>
    <t>Fetch cheque from city center</t>
  </si>
  <si>
    <t>bappa</t>
  </si>
  <si>
    <t xml:space="preserve"> Tarak Majhi</t>
  </si>
  <si>
    <t>Sanjoy Majhi</t>
  </si>
  <si>
    <t>22/9/14</t>
  </si>
  <si>
    <t>Ajoy Das</t>
  </si>
  <si>
    <t>UBI Bank</t>
  </si>
  <si>
    <t>one year salary to Mousumi pal</t>
  </si>
  <si>
    <t>Ajoy Sand to pansas Bharat construction</t>
  </si>
  <si>
    <t>one year salary to Kanchan Nayek</t>
  </si>
  <si>
    <t>one year salary to Satyam sarkar</t>
  </si>
  <si>
    <t>one year salary to Dhananjoy Roy</t>
  </si>
  <si>
    <t>one year salary to Swapan Gorai</t>
  </si>
  <si>
    <t>one year salary to ranjan Chatterjee</t>
  </si>
  <si>
    <t>one year salary to Biswajit Chatterjee</t>
  </si>
  <si>
    <t>one year salary to Bappaditya roy</t>
  </si>
  <si>
    <t>Sajahan</t>
  </si>
  <si>
    <t>Ajoy Sand two Dumper to pansas Builders &amp; developers</t>
  </si>
  <si>
    <t>Chips1/2 to Pansas Developers, wb 53b/1391(Due)</t>
  </si>
  <si>
    <t>Ajoy Sand  to pansas Builders &amp; developers</t>
  </si>
  <si>
    <t>9(b)</t>
  </si>
  <si>
    <t xml:space="preserve">Phone bill </t>
  </si>
  <si>
    <t>Per vercle charge</t>
  </si>
  <si>
    <t>Ajoy Sand  to pansas Builders &amp; developers (29/10/15)</t>
  </si>
  <si>
    <t>Oil for (Fetch the chque from city center)</t>
  </si>
  <si>
    <t>habal</t>
  </si>
  <si>
    <t>Ajoy Sand to  Bharat construction</t>
  </si>
  <si>
    <t>chips5/8 to pansas developers</t>
  </si>
  <si>
    <t>Ajoy sand to pansas developers</t>
  </si>
  <si>
    <t>Babu</t>
  </si>
  <si>
    <t>Chips5/8 toBharat construction(Salim kha)</t>
  </si>
  <si>
    <t>Ajoy sand to Bharat construction</t>
  </si>
  <si>
    <t>Sk Amjad</t>
  </si>
  <si>
    <t>Chips1/2 to Pansas Developers, wb 53b/1391</t>
  </si>
  <si>
    <t>Ajoy sand to pansas developers(due)</t>
  </si>
  <si>
    <t>Ajoy sand to pansas developers(paid)Three dumper</t>
  </si>
  <si>
    <t>Ajoy sand Two Dumper, one Bharat construction, others Pansas builders &amp; Developers</t>
  </si>
  <si>
    <t>Taru (Road)</t>
  </si>
  <si>
    <t>Firoj</t>
  </si>
  <si>
    <t>Tarunda (Sand)</t>
  </si>
  <si>
    <t>Naimuddin(chips)</t>
  </si>
  <si>
    <t xml:space="preserve"> united bank &amp; city center(oil)</t>
  </si>
  <si>
    <t>United Bank(oil)</t>
  </si>
  <si>
    <t>tiffin (chattu)</t>
  </si>
  <si>
    <t>Mona(Hira)</t>
  </si>
  <si>
    <t>somnath(Sona)</t>
  </si>
  <si>
    <t>Taru(Road)</t>
  </si>
  <si>
    <t>Joydeb(cement)</t>
  </si>
  <si>
    <t>one dumper(ten wheeler)1/2 &amp; one dumper5/8 to pansas developers</t>
  </si>
  <si>
    <t>Three dumper Ajoy Sand to pansas Builders &amp; developers</t>
  </si>
  <si>
    <t>&amp; 11/1/16</t>
  </si>
  <si>
    <t>Ajoy sand to Pansas developers</t>
  </si>
  <si>
    <t>Firoj (paid)</t>
  </si>
  <si>
    <t>Tatin(solar bricks)</t>
  </si>
  <si>
    <t>Hira(Mona)</t>
  </si>
  <si>
    <t>Jibon</t>
  </si>
  <si>
    <t xml:space="preserve">chips5/8 to store </t>
  </si>
  <si>
    <t>Gupinda</t>
  </si>
  <si>
    <t>Chips5/8(store</t>
  </si>
  <si>
    <t>sand(Mona</t>
  </si>
  <si>
    <t>Ajoy sand two Dumper, Pansasas &amp; Bharat const</t>
  </si>
  <si>
    <t>Pramit</t>
  </si>
  <si>
    <t>Ajoy sand to Bharat construction(17/2/16)</t>
  </si>
  <si>
    <t>Firaj(paid)</t>
  </si>
  <si>
    <t>Taru(Rod)</t>
  </si>
  <si>
    <t>Somnath(sona)</t>
  </si>
  <si>
    <t>due 150</t>
  </si>
  <si>
    <t>Chips5/8 to Pansas Developers, wb 53b/1391(due)</t>
  </si>
  <si>
    <t>Oil (City center)</t>
  </si>
  <si>
    <t>Chips1/2 to Pansas Developers, wb 53b/1391(due)</t>
  </si>
  <si>
    <t>Chips5/8 to Pansas Developers</t>
  </si>
  <si>
    <t>sk monirul</t>
  </si>
  <si>
    <t>Ajoy Sand to Bharat construction</t>
  </si>
  <si>
    <t>Sand, Chips, Cement(Paid0</t>
  </si>
  <si>
    <t>Paid</t>
  </si>
  <si>
    <t>cement(konarak)</t>
  </si>
  <si>
    <t xml:space="preserve">3 Dumper Ajoy Sand pansas developers </t>
  </si>
  <si>
    <t>haruda(sand)</t>
  </si>
  <si>
    <t xml:space="preserve">Fetch cheque from city center </t>
  </si>
  <si>
    <t>firaj Take</t>
  </si>
  <si>
    <t>Rod(Kesto)</t>
  </si>
  <si>
    <t>with van 8mm-11</t>
  </si>
  <si>
    <t>cement</t>
  </si>
  <si>
    <t>5 bag</t>
  </si>
  <si>
    <t>Mona(Hira)+</t>
  </si>
  <si>
    <t>Firoj(Aprox)</t>
  </si>
  <si>
    <t>pramit</t>
  </si>
  <si>
    <t>Cement(Joy)</t>
  </si>
  <si>
    <t>piyarul</t>
  </si>
  <si>
    <t>Ajoy Sand to Bharat const  &amp; Pansas Developers(30/3/16)</t>
  </si>
  <si>
    <t>moba</t>
  </si>
  <si>
    <t>sand10, 1/2 6</t>
  </si>
  <si>
    <t>Rod(kesto)</t>
  </si>
  <si>
    <t>sona bricks 100</t>
  </si>
  <si>
    <t>chips 5/8 to store &amp; bharat const</t>
  </si>
  <si>
    <t>dhana</t>
  </si>
  <si>
    <t>Driver &amp; kata slip</t>
  </si>
  <si>
    <t>kebalRupa)</t>
  </si>
  <si>
    <t>KebalHaed)</t>
  </si>
  <si>
    <t>Ajoy Sand to Bharat construction &amp;Pansas Deveiopers</t>
  </si>
  <si>
    <t>Ajoy Sand to store</t>
  </si>
  <si>
    <t>Kebal(hard)due</t>
  </si>
  <si>
    <t>Nirod(Hira)</t>
  </si>
  <si>
    <t>Two dumper Ajoy sand to Pansas developers</t>
  </si>
  <si>
    <t>cheque fetch from city center &amp; tifin(Bhai)</t>
  </si>
  <si>
    <t xml:space="preserve"> New voucher</t>
  </si>
  <si>
    <t>withdraw</t>
  </si>
  <si>
    <t>Ajoy Sand to Pansas developers</t>
  </si>
  <si>
    <t>best</t>
  </si>
  <si>
    <t>cement(10 bag)</t>
  </si>
  <si>
    <t>Hira</t>
  </si>
  <si>
    <t>Hira Bricks</t>
  </si>
  <si>
    <t>Mona(200 bricks &amp; 10+5+5 sand</t>
  </si>
  <si>
    <t>Sand</t>
  </si>
  <si>
    <t>chips(2 tolly</t>
  </si>
  <si>
    <t>Swaraj</t>
  </si>
  <si>
    <t>count</t>
  </si>
  <si>
    <t>coint</t>
  </si>
  <si>
    <t>Jajorda Sand 5+5 bag Van fare</t>
  </si>
  <si>
    <t>cement(85 bag)</t>
  </si>
  <si>
    <t>Bharat construction(Habal)</t>
  </si>
  <si>
    <t>Sand &amp; Stone cleaning at Bhairabtala(Mona's driver)</t>
  </si>
  <si>
    <t>Tali</t>
  </si>
  <si>
    <t>cement(15+10bag)</t>
  </si>
  <si>
    <t>side to side tolly fare</t>
  </si>
  <si>
    <t>Joharda 2  &amp; sumanta 1</t>
  </si>
  <si>
    <t>Mona(Tolly fare)</t>
  </si>
  <si>
    <t>due 4250 paid</t>
  </si>
  <si>
    <t>Phone bill &amp; Oil for (Fetch the chque from city center)</t>
  </si>
  <si>
    <t>400bri &amp;15sand</t>
  </si>
  <si>
    <t>500bri &amp; 20sand</t>
  </si>
  <si>
    <t>23 &amp; 27-07-2016</t>
  </si>
  <si>
    <t>Jahorda (Rs 10600)</t>
  </si>
  <si>
    <t xml:space="preserve"> Chips1/2 &amp; 5/8 to Bharat Construction</t>
  </si>
  <si>
    <t>kata slip for 1/2 &amp;5/8 Bharat construction &amp;tea</t>
  </si>
  <si>
    <t>tatin(Robi)</t>
  </si>
  <si>
    <t>Ajoy Sand to Bharat construction(29/7/2016)</t>
  </si>
  <si>
    <t>jahorda</t>
  </si>
  <si>
    <t>HiraBricks 1st</t>
  </si>
  <si>
    <t>Rabi(Charaktala)</t>
  </si>
  <si>
    <t>cement(5+10bag)</t>
  </si>
  <si>
    <t>20&amp;21/8/16</t>
  </si>
  <si>
    <t>bricks 200 from sumanta to Jahorda</t>
  </si>
  <si>
    <t>bricks 200 from Mona to Jahorda(van fare 12/8/16)</t>
  </si>
  <si>
    <t>Tatin</t>
  </si>
  <si>
    <t>Hira Bricks 1st</t>
  </si>
  <si>
    <t>Cement(Acc)</t>
  </si>
  <si>
    <t>due 5 Bag</t>
  </si>
  <si>
    <t>cement+van fare</t>
  </si>
  <si>
    <t xml:space="preserve">Mona </t>
  </si>
  <si>
    <t>with sumanta &amp;tatin</t>
  </si>
  <si>
    <t>Tatin 7/9/16 &amp;</t>
  </si>
  <si>
    <t>stone5/8</t>
  </si>
  <si>
    <t>7 ton (due) Bh En</t>
  </si>
  <si>
    <t>1 tolly (due)</t>
  </si>
  <si>
    <t>Ajoy Sand to  Pansas developers(3/8/2016)</t>
  </si>
  <si>
    <t>Ajoy Sand to  Pansas developers(13/8/2016)</t>
  </si>
  <si>
    <t>One tolly 5/8 stone pansas Builders &amp;developers(21/9/16)</t>
  </si>
  <si>
    <t>Chalan hoi ni</t>
  </si>
  <si>
    <t>Johorda 40bricks &amp; 5/8stone</t>
  </si>
  <si>
    <t>from Mona</t>
  </si>
  <si>
    <t>upto 5/8stone 1 tolly from mona</t>
  </si>
  <si>
    <t>Bharat const</t>
  </si>
  <si>
    <t>upto 21/9/16</t>
  </si>
  <si>
    <t>Gobin Roy(Asok Roy)</t>
  </si>
  <si>
    <t>mousumi paul</t>
  </si>
  <si>
    <t>tolly(goutam)</t>
  </si>
  <si>
    <t>tatin</t>
  </si>
  <si>
    <t>Ajoy sand(tarunda)</t>
  </si>
  <si>
    <t>konarak15+acc15</t>
  </si>
  <si>
    <t>kajal</t>
  </si>
  <si>
    <t>1firoj+1kajal sand</t>
  </si>
  <si>
    <t>acc15bag</t>
  </si>
  <si>
    <t>Bhai(patanjali)</t>
  </si>
  <si>
    <t>one year salary to Dipak Paul</t>
  </si>
  <si>
    <t>tiffin chattu</t>
  </si>
  <si>
    <t>Donation for Durgapuja purpose(Bharat const, Dhana)</t>
  </si>
  <si>
    <t>Jahorda  2400due+1500sand</t>
  </si>
  <si>
    <t>Ajoy Sand to Pansas developers(22/11/16)</t>
  </si>
  <si>
    <t>Tarakda (Cement)</t>
  </si>
  <si>
    <t>Joydeb(cement15+5)</t>
  </si>
  <si>
    <t>kanckan</t>
  </si>
  <si>
    <t>satyam</t>
  </si>
  <si>
    <t>Bonus</t>
  </si>
  <si>
    <t xml:space="preserve"> +300 Gupinda</t>
  </si>
  <si>
    <t>sand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</si>
</sst>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u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  <font>
      <b/>
      <i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1"/>
      <color rgb="FF0070C0"/>
      <name val="Times New Roman"/>
      <family val="1"/>
    </font>
    <font>
      <sz val="11"/>
      <color theme="1"/>
      <name val="Tahoma"/>
      <family val="2"/>
    </font>
    <font>
      <b/>
      <sz val="16"/>
      <color rgb="FF002060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b/>
      <u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2" fillId="0" borderId="0" xfId="0" applyNumberFormat="1" applyFont="1" applyAlignment="1">
      <alignment vertical="center" wrapText="1"/>
    </xf>
    <xf numFmtId="0" fontId="3" fillId="0" borderId="0" xfId="0" applyNumberFormat="1" applyFont="1" applyAlignment="1">
      <alignment vertical="center" wrapText="1"/>
    </xf>
    <xf numFmtId="0" fontId="2" fillId="0" borderId="1" xfId="0" applyNumberFormat="1" applyFont="1" applyBorder="1" applyAlignment="1">
      <alignment vertical="center" wrapText="1"/>
    </xf>
    <xf numFmtId="0" fontId="3" fillId="0" borderId="1" xfId="0" applyNumberFormat="1" applyFont="1" applyBorder="1" applyAlignment="1">
      <alignment vertical="center" wrapText="1"/>
    </xf>
    <xf numFmtId="0" fontId="4" fillId="0" borderId="1" xfId="0" applyNumberFormat="1" applyFont="1" applyBorder="1" applyAlignment="1">
      <alignment vertical="center" wrapText="1"/>
    </xf>
    <xf numFmtId="0" fontId="5" fillId="0" borderId="1" xfId="0" applyNumberFormat="1" applyFont="1" applyBorder="1" applyAlignment="1">
      <alignment vertical="center" wrapText="1"/>
    </xf>
    <xf numFmtId="0" fontId="6" fillId="0" borderId="1" xfId="0" applyNumberFormat="1" applyFont="1" applyBorder="1" applyAlignment="1">
      <alignment vertical="center" wrapText="1"/>
    </xf>
    <xf numFmtId="0" fontId="7" fillId="0" borderId="1" xfId="0" applyNumberFormat="1" applyFont="1" applyBorder="1" applyAlignment="1">
      <alignment vertical="center" wrapText="1"/>
    </xf>
    <xf numFmtId="0" fontId="8" fillId="0" borderId="1" xfId="0" applyNumberFormat="1" applyFont="1" applyBorder="1" applyAlignment="1">
      <alignment vertical="center" wrapText="1"/>
    </xf>
    <xf numFmtId="14" fontId="3" fillId="0" borderId="1" xfId="0" applyNumberFormat="1" applyFont="1" applyBorder="1" applyAlignment="1">
      <alignment vertical="center" wrapText="1"/>
    </xf>
    <xf numFmtId="0" fontId="9" fillId="0" borderId="1" xfId="0" applyNumberFormat="1" applyFont="1" applyBorder="1" applyAlignment="1">
      <alignment vertical="center" wrapText="1"/>
    </xf>
    <xf numFmtId="0" fontId="10" fillId="0" borderId="1" xfId="0" applyNumberFormat="1" applyFont="1" applyBorder="1" applyAlignment="1">
      <alignment vertical="center" wrapText="1"/>
    </xf>
    <xf numFmtId="0" fontId="11" fillId="0" borderId="1" xfId="0" applyNumberFormat="1" applyFont="1" applyBorder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3" fillId="0" borderId="2" xfId="0" applyNumberFormat="1" applyFont="1" applyBorder="1" applyAlignment="1">
      <alignment vertical="center" wrapText="1"/>
    </xf>
    <xf numFmtId="0" fontId="3" fillId="0" borderId="0" xfId="0" applyNumberFormat="1" applyFont="1" applyBorder="1" applyAlignment="1">
      <alignment vertical="center" wrapText="1"/>
    </xf>
    <xf numFmtId="0" fontId="13" fillId="0" borderId="0" xfId="0" applyNumberFormat="1" applyFont="1" applyAlignment="1">
      <alignment vertical="center" wrapText="1"/>
    </xf>
    <xf numFmtId="14" fontId="10" fillId="0" borderId="1" xfId="0" applyNumberFormat="1" applyFont="1" applyBorder="1" applyAlignment="1">
      <alignment vertical="center" wrapText="1"/>
    </xf>
    <xf numFmtId="0" fontId="1" fillId="0" borderId="1" xfId="1" applyNumberFormat="1" applyBorder="1" applyAlignment="1" applyProtection="1">
      <alignment vertical="center" wrapText="1"/>
    </xf>
    <xf numFmtId="0" fontId="14" fillId="0" borderId="1" xfId="0" applyNumberFormat="1" applyFont="1" applyBorder="1" applyAlignment="1">
      <alignment vertical="center" wrapText="1"/>
    </xf>
    <xf numFmtId="0" fontId="4" fillId="0" borderId="0" xfId="0" applyNumberFormat="1" applyFont="1" applyAlignment="1">
      <alignment vertical="center" wrapText="1"/>
    </xf>
    <xf numFmtId="0" fontId="15" fillId="0" borderId="1" xfId="0" applyNumberFormat="1" applyFont="1" applyBorder="1" applyAlignment="1">
      <alignment vertical="center" wrapText="1"/>
    </xf>
    <xf numFmtId="0" fontId="15" fillId="0" borderId="0" xfId="0" applyNumberFormat="1" applyFont="1" applyAlignment="1">
      <alignment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3" fillId="3" borderId="1" xfId="0" applyNumberFormat="1" applyFont="1" applyFill="1" applyBorder="1" applyAlignment="1">
      <alignment vertical="center" wrapText="1"/>
    </xf>
    <xf numFmtId="14" fontId="3" fillId="2" borderId="1" xfId="0" applyNumberFormat="1" applyFont="1" applyFill="1" applyBorder="1" applyAlignment="1">
      <alignment vertical="center" wrapText="1"/>
    </xf>
    <xf numFmtId="14" fontId="6" fillId="0" borderId="1" xfId="0" applyNumberFormat="1" applyFont="1" applyBorder="1" applyAlignment="1">
      <alignment vertical="center" wrapText="1"/>
    </xf>
    <xf numFmtId="0" fontId="16" fillId="0" borderId="1" xfId="0" applyNumberFormat="1" applyFont="1" applyBorder="1" applyAlignment="1">
      <alignment vertical="center" wrapText="1"/>
    </xf>
    <xf numFmtId="0" fontId="16" fillId="0" borderId="0" xfId="0" applyNumberFormat="1" applyFont="1" applyAlignment="1">
      <alignment vertical="center" wrapText="1"/>
    </xf>
    <xf numFmtId="0" fontId="12" fillId="0" borderId="5" xfId="0" applyNumberFormat="1" applyFont="1" applyBorder="1" applyAlignment="1">
      <alignment vertical="center" wrapText="1"/>
    </xf>
    <xf numFmtId="0" fontId="3" fillId="0" borderId="6" xfId="0" applyNumberFormat="1" applyFont="1" applyBorder="1" applyAlignment="1">
      <alignment vertical="center" wrapText="1"/>
    </xf>
    <xf numFmtId="0" fontId="4" fillId="2" borderId="1" xfId="0" applyNumberFormat="1" applyFont="1" applyFill="1" applyBorder="1" applyAlignment="1">
      <alignment vertical="center" wrapText="1"/>
    </xf>
    <xf numFmtId="0" fontId="3" fillId="4" borderId="1" xfId="0" applyNumberFormat="1" applyFont="1" applyFill="1" applyBorder="1" applyAlignment="1">
      <alignment vertical="center" wrapText="1"/>
    </xf>
    <xf numFmtId="14" fontId="3" fillId="4" borderId="1" xfId="0" applyNumberFormat="1" applyFont="1" applyFill="1" applyBorder="1" applyAlignment="1">
      <alignment vertical="center" wrapText="1"/>
    </xf>
    <xf numFmtId="0" fontId="17" fillId="0" borderId="1" xfId="0" applyNumberFormat="1" applyFont="1" applyBorder="1" applyAlignment="1">
      <alignment vertical="center" wrapText="1"/>
    </xf>
    <xf numFmtId="9" fontId="3" fillId="0" borderId="1" xfId="0" applyNumberFormat="1" applyFont="1" applyBorder="1" applyAlignment="1">
      <alignment vertical="center" wrapText="1"/>
    </xf>
    <xf numFmtId="14" fontId="2" fillId="0" borderId="1" xfId="0" applyNumberFormat="1" applyFont="1" applyBorder="1" applyAlignment="1">
      <alignment vertical="center" wrapText="1"/>
    </xf>
    <xf numFmtId="0" fontId="16" fillId="4" borderId="1" xfId="0" applyNumberFormat="1" applyFont="1" applyFill="1" applyBorder="1" applyAlignment="1">
      <alignment vertical="center" wrapText="1"/>
    </xf>
    <xf numFmtId="0" fontId="14" fillId="0" borderId="0" xfId="0" applyNumberFormat="1" applyFont="1" applyAlignment="1">
      <alignment vertical="center" wrapText="1"/>
    </xf>
    <xf numFmtId="0" fontId="12" fillId="3" borderId="3" xfId="0" applyNumberFormat="1" applyFont="1" applyFill="1" applyBorder="1" applyAlignment="1">
      <alignment vertical="center" wrapText="1"/>
    </xf>
    <xf numFmtId="14" fontId="12" fillId="3" borderId="4" xfId="0" applyNumberFormat="1" applyFont="1" applyFill="1" applyBorder="1" applyAlignment="1">
      <alignment vertical="center" wrapText="1"/>
    </xf>
    <xf numFmtId="0" fontId="12" fillId="3" borderId="4" xfId="0" applyNumberFormat="1" applyFont="1" applyFill="1" applyBorder="1" applyAlignment="1">
      <alignment vertical="center" wrapText="1"/>
    </xf>
    <xf numFmtId="14" fontId="3" fillId="3" borderId="1" xfId="0" applyNumberFormat="1" applyFont="1" applyFill="1" applyBorder="1" applyAlignment="1">
      <alignment vertical="center" wrapText="1"/>
    </xf>
    <xf numFmtId="17" fontId="3" fillId="3" borderId="1" xfId="0" applyNumberFormat="1" applyFont="1" applyFill="1" applyBorder="1" applyAlignment="1">
      <alignment vertical="center" wrapText="1"/>
    </xf>
    <xf numFmtId="0" fontId="3" fillId="3" borderId="0" xfId="0" applyNumberFormat="1" applyFont="1" applyFill="1" applyAlignment="1">
      <alignment vertical="center" wrapText="1"/>
    </xf>
    <xf numFmtId="14" fontId="3" fillId="3" borderId="6" xfId="0" applyNumberFormat="1" applyFont="1" applyFill="1" applyBorder="1" applyAlignment="1">
      <alignment vertical="center" wrapText="1"/>
    </xf>
    <xf numFmtId="0" fontId="3" fillId="3" borderId="6" xfId="0" applyNumberFormat="1" applyFont="1" applyFill="1" applyBorder="1" applyAlignment="1">
      <alignment vertical="center" wrapText="1"/>
    </xf>
    <xf numFmtId="0" fontId="6" fillId="3" borderId="1" xfId="0" applyNumberFormat="1" applyFont="1" applyFill="1" applyBorder="1" applyAlignment="1">
      <alignment vertical="center" wrapText="1"/>
    </xf>
    <xf numFmtId="14" fontId="3" fillId="3" borderId="0" xfId="0" applyNumberFormat="1" applyFont="1" applyFill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74"/>
  <sheetViews>
    <sheetView topLeftCell="Y1" zoomScale="78" zoomScaleNormal="78" workbookViewId="0">
      <selection activeCell="AD26" sqref="AD26"/>
    </sheetView>
  </sheetViews>
  <sheetFormatPr defaultRowHeight="15"/>
  <cols>
    <col min="1" max="1" width="16" style="2" customWidth="1"/>
    <col min="2" max="2" width="10.7109375" style="2" customWidth="1"/>
    <col min="3" max="3" width="71.5703125" style="2" customWidth="1"/>
    <col min="4" max="4" width="14.28515625" style="2" customWidth="1"/>
    <col min="5" max="11" width="10.140625" style="2" customWidth="1"/>
    <col min="12" max="14" width="9.140625" style="2"/>
    <col min="15" max="15" width="9.28515625" style="2" bestFit="1" customWidth="1"/>
    <col min="16" max="16" width="9.42578125" style="2" bestFit="1" customWidth="1"/>
    <col min="17" max="17" width="50.42578125" style="2" customWidth="1"/>
    <col min="18" max="18" width="9.28515625" style="2" bestFit="1" customWidth="1"/>
    <col min="19" max="20" width="11.7109375" style="2" customWidth="1"/>
    <col min="21" max="21" width="10.85546875" style="2" customWidth="1"/>
    <col min="22" max="22" width="12.42578125" style="2" customWidth="1"/>
    <col min="23" max="23" width="17.5703125" style="2" customWidth="1"/>
    <col min="24" max="27" width="14.28515625" style="2" customWidth="1"/>
    <col min="28" max="28" width="41.7109375" style="2" customWidth="1"/>
    <col min="29" max="29" width="16" style="2" customWidth="1"/>
    <col min="30" max="33" width="14.28515625" style="2" customWidth="1"/>
    <col min="34" max="34" width="9.28515625" style="2" bestFit="1" customWidth="1"/>
    <col min="35" max="16384" width="9.140625" style="2"/>
  </cols>
  <sheetData>
    <row r="1" spans="1:34" ht="30" customHeight="1">
      <c r="C1" s="29" t="s">
        <v>337</v>
      </c>
      <c r="Q1" s="17" t="s">
        <v>169</v>
      </c>
      <c r="Z1" s="3"/>
      <c r="AA1" s="3"/>
      <c r="AB1" s="28" t="s">
        <v>290</v>
      </c>
      <c r="AC1" s="3"/>
      <c r="AD1" s="3"/>
      <c r="AE1" s="3"/>
      <c r="AF1" s="3"/>
      <c r="AG1" s="3"/>
      <c r="AH1" s="3"/>
    </row>
    <row r="2" spans="1:34" ht="20.25" customHeight="1">
      <c r="A2" s="3" t="s">
        <v>0</v>
      </c>
      <c r="B2" s="3" t="s">
        <v>130</v>
      </c>
      <c r="C2" s="3" t="s">
        <v>37</v>
      </c>
      <c r="D2" s="3" t="s">
        <v>1</v>
      </c>
      <c r="E2" s="3" t="s">
        <v>2</v>
      </c>
      <c r="F2" s="3" t="s">
        <v>3</v>
      </c>
      <c r="G2" s="3"/>
      <c r="H2" s="3"/>
      <c r="I2" s="3"/>
      <c r="J2" s="3"/>
      <c r="K2" s="3"/>
      <c r="L2" s="4"/>
      <c r="M2" s="4"/>
      <c r="N2" s="4"/>
      <c r="O2" s="3" t="s">
        <v>129</v>
      </c>
      <c r="P2" s="3" t="s">
        <v>130</v>
      </c>
      <c r="Q2" s="3" t="s">
        <v>131</v>
      </c>
      <c r="R2" s="3" t="s">
        <v>132</v>
      </c>
      <c r="S2" s="3" t="s">
        <v>2</v>
      </c>
      <c r="T2" s="3" t="s">
        <v>3</v>
      </c>
      <c r="U2" s="3" t="s">
        <v>71</v>
      </c>
      <c r="V2" s="3" t="s">
        <v>23</v>
      </c>
      <c r="W2" s="4"/>
      <c r="X2" s="4"/>
      <c r="Y2" s="4"/>
      <c r="Z2" s="3" t="s">
        <v>129</v>
      </c>
      <c r="AA2" s="3" t="s">
        <v>130</v>
      </c>
      <c r="AB2" s="3" t="s">
        <v>131</v>
      </c>
      <c r="AC2" s="3" t="s">
        <v>132</v>
      </c>
      <c r="AD2" s="3" t="s">
        <v>2</v>
      </c>
      <c r="AE2" s="3" t="s">
        <v>3</v>
      </c>
      <c r="AF2" s="3" t="s">
        <v>71</v>
      </c>
      <c r="AG2" s="3" t="s">
        <v>23</v>
      </c>
      <c r="AH2" s="3"/>
    </row>
    <row r="3" spans="1:34" ht="20.25" customHeight="1">
      <c r="A3" s="4">
        <v>0</v>
      </c>
      <c r="B3" s="4">
        <v>351</v>
      </c>
      <c r="C3" s="4" t="s">
        <v>8</v>
      </c>
      <c r="D3" s="4" t="s">
        <v>22</v>
      </c>
      <c r="E3" s="4" t="s">
        <v>9</v>
      </c>
      <c r="F3" s="5">
        <v>36230</v>
      </c>
      <c r="G3" s="5"/>
      <c r="H3" s="4">
        <v>880</v>
      </c>
      <c r="I3" s="4" t="s">
        <v>34</v>
      </c>
      <c r="J3" s="4" t="s">
        <v>55</v>
      </c>
      <c r="K3" s="4">
        <v>38398.800000000003</v>
      </c>
      <c r="L3" s="4"/>
      <c r="M3" s="4"/>
      <c r="N3" s="4"/>
      <c r="O3" s="7"/>
      <c r="P3" s="7">
        <v>1</v>
      </c>
      <c r="Q3" s="7" t="s">
        <v>170</v>
      </c>
      <c r="R3" s="7" t="s">
        <v>15</v>
      </c>
      <c r="S3" s="18">
        <v>41218</v>
      </c>
      <c r="T3" s="12">
        <v>1650</v>
      </c>
      <c r="U3" s="4">
        <v>2445</v>
      </c>
      <c r="V3" s="4"/>
      <c r="W3" s="4" t="s">
        <v>171</v>
      </c>
      <c r="X3" s="4"/>
      <c r="Y3" s="4"/>
      <c r="Z3" s="4">
        <v>172</v>
      </c>
      <c r="AA3" s="4">
        <v>801</v>
      </c>
      <c r="AB3" s="4" t="s">
        <v>321</v>
      </c>
      <c r="AC3" s="4"/>
      <c r="AD3" s="10">
        <v>41160</v>
      </c>
      <c r="AE3" s="5">
        <v>7000</v>
      </c>
      <c r="AF3" s="4" t="s">
        <v>314</v>
      </c>
      <c r="AG3" s="4">
        <v>1500</v>
      </c>
      <c r="AH3" s="4"/>
    </row>
    <row r="4" spans="1:34" ht="18" customHeight="1">
      <c r="A4" s="4">
        <v>1</v>
      </c>
      <c r="B4" s="4">
        <v>352</v>
      </c>
      <c r="C4" s="4" t="s">
        <v>4</v>
      </c>
      <c r="D4" s="4" t="s">
        <v>5</v>
      </c>
      <c r="E4" s="4" t="s">
        <v>6</v>
      </c>
      <c r="F4" s="5">
        <v>5600</v>
      </c>
      <c r="G4" s="5"/>
      <c r="H4" s="4">
        <v>890</v>
      </c>
      <c r="I4" s="4" t="s">
        <v>33</v>
      </c>
      <c r="J4" s="4" t="s">
        <v>55</v>
      </c>
      <c r="K4" s="4">
        <v>21662.6</v>
      </c>
      <c r="L4" s="4"/>
      <c r="M4" s="4"/>
      <c r="N4" s="4"/>
      <c r="O4" s="7">
        <v>163</v>
      </c>
      <c r="P4" s="4">
        <v>851</v>
      </c>
      <c r="Q4" s="4" t="s">
        <v>239</v>
      </c>
      <c r="R4" s="4" t="s">
        <v>7</v>
      </c>
      <c r="S4" s="10" t="s">
        <v>238</v>
      </c>
      <c r="T4" s="5">
        <v>5000</v>
      </c>
      <c r="U4" s="5">
        <v>18905</v>
      </c>
      <c r="V4" s="4"/>
      <c r="W4" s="4">
        <v>19.899999999999999</v>
      </c>
      <c r="X4" s="4"/>
      <c r="Y4" s="4"/>
      <c r="Z4" s="4">
        <v>175</v>
      </c>
      <c r="AA4" s="4">
        <v>802</v>
      </c>
      <c r="AB4" s="4" t="s">
        <v>315</v>
      </c>
      <c r="AC4" s="4" t="s">
        <v>251</v>
      </c>
      <c r="AD4" s="10">
        <v>41160</v>
      </c>
      <c r="AE4" s="5">
        <v>2050</v>
      </c>
      <c r="AF4" s="4" t="s">
        <v>316</v>
      </c>
      <c r="AG4" s="4" t="s">
        <v>75</v>
      </c>
      <c r="AH4" s="4"/>
    </row>
    <row r="5" spans="1:34" ht="15.75" customHeight="1">
      <c r="A5" s="4">
        <v>7</v>
      </c>
      <c r="B5" s="4">
        <v>353</v>
      </c>
      <c r="C5" s="4" t="s">
        <v>31</v>
      </c>
      <c r="D5" s="4" t="s">
        <v>32</v>
      </c>
      <c r="E5" s="4" t="s">
        <v>30</v>
      </c>
      <c r="F5" s="5">
        <v>3250</v>
      </c>
      <c r="G5" s="5"/>
      <c r="H5" s="4">
        <v>700</v>
      </c>
      <c r="I5" s="4" t="s">
        <v>151</v>
      </c>
      <c r="J5" s="4" t="s">
        <v>54</v>
      </c>
      <c r="K5" s="4">
        <v>3906</v>
      </c>
      <c r="L5" s="4"/>
      <c r="M5" s="4"/>
      <c r="N5" s="4"/>
      <c r="O5" s="7">
        <v>164</v>
      </c>
      <c r="P5" s="4">
        <v>852</v>
      </c>
      <c r="Q5" s="4" t="s">
        <v>240</v>
      </c>
      <c r="R5" s="4" t="s">
        <v>241</v>
      </c>
      <c r="S5" s="10" t="s">
        <v>236</v>
      </c>
      <c r="T5" s="5">
        <v>7000</v>
      </c>
      <c r="U5" s="12">
        <v>7398</v>
      </c>
      <c r="V5" s="4"/>
      <c r="W5" s="4"/>
      <c r="X5" s="4"/>
      <c r="Y5" s="4"/>
      <c r="Z5" s="4">
        <v>177</v>
      </c>
      <c r="AA5" s="4" t="s">
        <v>317</v>
      </c>
      <c r="AB5" s="4" t="s">
        <v>322</v>
      </c>
      <c r="AC5" s="4" t="s">
        <v>7</v>
      </c>
      <c r="AD5" s="4" t="s">
        <v>252</v>
      </c>
      <c r="AE5" s="5">
        <v>20000</v>
      </c>
      <c r="AF5" s="5"/>
      <c r="AG5" s="4">
        <v>6000</v>
      </c>
      <c r="AH5" s="4"/>
    </row>
    <row r="6" spans="1:34" ht="23.25" customHeight="1">
      <c r="A6" s="4">
        <v>9</v>
      </c>
      <c r="B6" s="4">
        <v>354</v>
      </c>
      <c r="C6" s="4" t="s">
        <v>35</v>
      </c>
      <c r="D6" s="4" t="s">
        <v>36</v>
      </c>
      <c r="E6" s="4" t="s">
        <v>70</v>
      </c>
      <c r="F6" s="5">
        <v>5872</v>
      </c>
      <c r="G6" s="5"/>
      <c r="H6" s="4">
        <v>890</v>
      </c>
      <c r="I6" s="4" t="s">
        <v>41</v>
      </c>
      <c r="J6" s="4" t="s">
        <v>55</v>
      </c>
      <c r="K6" s="4">
        <v>20648</v>
      </c>
      <c r="L6" s="4"/>
      <c r="M6" s="4"/>
      <c r="N6" s="4"/>
      <c r="O6" s="4">
        <v>166</v>
      </c>
      <c r="P6" s="4">
        <v>853</v>
      </c>
      <c r="Q6" s="4" t="s">
        <v>243</v>
      </c>
      <c r="R6" s="4" t="s">
        <v>244</v>
      </c>
      <c r="S6" s="4" t="s">
        <v>242</v>
      </c>
      <c r="T6" s="5">
        <v>25000</v>
      </c>
      <c r="U6" s="5">
        <v>29868</v>
      </c>
      <c r="V6" s="4"/>
      <c r="W6" s="4">
        <v>31.44</v>
      </c>
      <c r="X6" s="4"/>
      <c r="Y6" s="4"/>
      <c r="Z6" s="4">
        <v>179</v>
      </c>
      <c r="AA6" s="4">
        <v>805</v>
      </c>
      <c r="AB6" s="4" t="s">
        <v>255</v>
      </c>
      <c r="AC6" s="4" t="s">
        <v>256</v>
      </c>
      <c r="AD6" s="4" t="s">
        <v>257</v>
      </c>
      <c r="AE6" s="5">
        <v>2400</v>
      </c>
      <c r="AF6" s="5"/>
      <c r="AG6" s="4" t="s">
        <v>318</v>
      </c>
      <c r="AH6" s="4"/>
    </row>
    <row r="7" spans="1:34" ht="20.25" customHeight="1">
      <c r="A7" s="4">
        <v>10</v>
      </c>
      <c r="B7" s="4">
        <v>355</v>
      </c>
      <c r="C7" s="4" t="s">
        <v>38</v>
      </c>
      <c r="D7" s="4" t="s">
        <v>39</v>
      </c>
      <c r="E7" s="10">
        <v>41061</v>
      </c>
      <c r="F7" s="5">
        <v>5130</v>
      </c>
      <c r="G7" s="5"/>
      <c r="H7" s="4">
        <v>890</v>
      </c>
      <c r="I7" s="4" t="s">
        <v>40</v>
      </c>
      <c r="J7" s="4" t="s">
        <v>55</v>
      </c>
      <c r="K7" s="4">
        <v>19642.3</v>
      </c>
      <c r="L7" s="4"/>
      <c r="M7" s="4"/>
      <c r="N7" s="4"/>
      <c r="O7" s="4">
        <v>167</v>
      </c>
      <c r="P7" s="4">
        <v>854</v>
      </c>
      <c r="Q7" s="4" t="s">
        <v>245</v>
      </c>
      <c r="R7" s="4" t="s">
        <v>32</v>
      </c>
      <c r="S7" s="10" t="s">
        <v>242</v>
      </c>
      <c r="T7" s="5">
        <v>5700</v>
      </c>
      <c r="U7" s="5">
        <v>7830</v>
      </c>
      <c r="V7" s="4"/>
      <c r="W7" s="4" t="s">
        <v>246</v>
      </c>
      <c r="X7" s="4"/>
      <c r="Y7" s="4"/>
      <c r="Z7" s="4">
        <v>180</v>
      </c>
      <c r="AA7" s="4">
        <v>806</v>
      </c>
      <c r="AB7" s="4" t="s">
        <v>323</v>
      </c>
      <c r="AC7" s="4" t="s">
        <v>269</v>
      </c>
      <c r="AD7" s="4" t="s">
        <v>270</v>
      </c>
      <c r="AE7" s="5">
        <v>10000</v>
      </c>
      <c r="AF7" s="5"/>
      <c r="AG7" s="4">
        <v>1500</v>
      </c>
      <c r="AH7" s="4"/>
    </row>
    <row r="8" spans="1:34" ht="15.75" customHeight="1">
      <c r="A8" s="4">
        <v>11</v>
      </c>
      <c r="B8" s="4">
        <v>356</v>
      </c>
      <c r="C8" s="4" t="s">
        <v>84</v>
      </c>
      <c r="D8" s="4" t="s">
        <v>32</v>
      </c>
      <c r="E8" s="10">
        <v>41091</v>
      </c>
      <c r="F8" s="5">
        <v>3300</v>
      </c>
      <c r="G8" s="5"/>
      <c r="H8" s="4">
        <v>700</v>
      </c>
      <c r="I8" s="4" t="s">
        <v>43</v>
      </c>
      <c r="J8" s="4" t="s">
        <v>54</v>
      </c>
      <c r="K8" s="4">
        <v>3892</v>
      </c>
      <c r="L8" s="4" t="s">
        <v>67</v>
      </c>
      <c r="M8" s="4">
        <v>108150</v>
      </c>
      <c r="N8" s="4"/>
      <c r="O8" s="4">
        <v>173</v>
      </c>
      <c r="P8" s="4">
        <v>859</v>
      </c>
      <c r="Q8" s="4" t="s">
        <v>250</v>
      </c>
      <c r="R8" s="4" t="s">
        <v>59</v>
      </c>
      <c r="S8" s="10">
        <v>41190</v>
      </c>
      <c r="T8" s="5">
        <v>5000</v>
      </c>
      <c r="U8" s="5">
        <v>20881</v>
      </c>
      <c r="V8" s="4"/>
      <c r="W8" s="4">
        <v>21.98</v>
      </c>
      <c r="X8" s="4"/>
      <c r="Y8" s="4"/>
      <c r="Z8" s="4"/>
      <c r="AA8" s="4">
        <v>807</v>
      </c>
      <c r="AB8" s="4" t="s">
        <v>271</v>
      </c>
      <c r="AC8" s="4"/>
      <c r="AD8" s="4" t="s">
        <v>272</v>
      </c>
      <c r="AE8" s="5"/>
      <c r="AF8" s="5"/>
      <c r="AG8" s="4" t="s">
        <v>275</v>
      </c>
      <c r="AH8" s="4"/>
    </row>
    <row r="9" spans="1:34" ht="16.5" customHeight="1">
      <c r="A9" s="4">
        <v>14</v>
      </c>
      <c r="B9" s="4">
        <v>357</v>
      </c>
      <c r="C9" s="4" t="s">
        <v>46</v>
      </c>
      <c r="D9" s="4" t="s">
        <v>44</v>
      </c>
      <c r="E9" s="4" t="s">
        <v>45</v>
      </c>
      <c r="F9" s="5">
        <v>3200</v>
      </c>
      <c r="G9" s="5"/>
      <c r="H9" s="4">
        <v>700</v>
      </c>
      <c r="I9" s="4">
        <v>556</v>
      </c>
      <c r="J9" s="4" t="s">
        <v>54</v>
      </c>
      <c r="K9" s="4">
        <v>3892</v>
      </c>
      <c r="L9" s="4"/>
      <c r="M9" s="4"/>
      <c r="N9" s="4"/>
      <c r="O9" s="4">
        <v>176</v>
      </c>
      <c r="P9" s="4">
        <v>855</v>
      </c>
      <c r="Q9" s="4" t="s">
        <v>260</v>
      </c>
      <c r="R9" s="4" t="s">
        <v>253</v>
      </c>
      <c r="S9" s="10">
        <v>41068</v>
      </c>
      <c r="T9" s="4"/>
      <c r="U9" s="4">
        <v>2250</v>
      </c>
      <c r="V9" s="4"/>
      <c r="W9" s="4" t="s">
        <v>184</v>
      </c>
      <c r="X9" s="4"/>
      <c r="Y9" s="4"/>
      <c r="Z9" s="4">
        <v>181</v>
      </c>
      <c r="AA9" s="4">
        <v>808</v>
      </c>
      <c r="AB9" s="4" t="s">
        <v>273</v>
      </c>
      <c r="AC9" s="4" t="s">
        <v>274</v>
      </c>
      <c r="AD9" s="4" t="s">
        <v>272</v>
      </c>
      <c r="AE9" s="5">
        <v>10600</v>
      </c>
      <c r="AF9" s="5"/>
      <c r="AG9" s="4">
        <v>1500</v>
      </c>
      <c r="AH9" s="3"/>
    </row>
    <row r="10" spans="1:34" ht="20.25" customHeight="1">
      <c r="A10" s="4">
        <v>17</v>
      </c>
      <c r="B10" s="4">
        <v>359</v>
      </c>
      <c r="C10" s="4" t="s">
        <v>46</v>
      </c>
      <c r="D10" s="4" t="s">
        <v>44</v>
      </c>
      <c r="E10" s="4" t="s">
        <v>47</v>
      </c>
      <c r="F10" s="5">
        <v>3300</v>
      </c>
      <c r="G10" s="5"/>
      <c r="H10" s="4">
        <v>700</v>
      </c>
      <c r="I10" s="4" t="s">
        <v>152</v>
      </c>
      <c r="J10" s="4" t="s">
        <v>54</v>
      </c>
      <c r="K10" s="4">
        <v>3833.83</v>
      </c>
      <c r="L10" s="4"/>
      <c r="M10" s="4"/>
      <c r="N10" s="4"/>
      <c r="O10" s="4">
        <v>176</v>
      </c>
      <c r="P10" s="4">
        <v>856</v>
      </c>
      <c r="Q10" s="4" t="s">
        <v>260</v>
      </c>
      <c r="R10" s="4" t="s">
        <v>253</v>
      </c>
      <c r="S10" s="10">
        <v>41068</v>
      </c>
      <c r="T10" s="4"/>
      <c r="U10" s="4">
        <v>2250</v>
      </c>
      <c r="V10" s="4"/>
      <c r="W10" s="4" t="s">
        <v>184</v>
      </c>
      <c r="X10" s="4"/>
      <c r="Y10" s="4"/>
      <c r="Z10" s="4">
        <v>182</v>
      </c>
      <c r="AA10" s="4">
        <v>809</v>
      </c>
      <c r="AB10" s="4" t="s">
        <v>283</v>
      </c>
      <c r="AC10" s="4" t="s">
        <v>284</v>
      </c>
      <c r="AD10" s="10" t="s">
        <v>285</v>
      </c>
      <c r="AE10" s="5">
        <v>10600</v>
      </c>
      <c r="AF10" s="5"/>
      <c r="AG10" s="4">
        <v>1500</v>
      </c>
      <c r="AH10" s="4">
        <v>98508</v>
      </c>
    </row>
    <row r="11" spans="1:34" ht="27" customHeight="1">
      <c r="A11" s="4">
        <v>19</v>
      </c>
      <c r="B11" s="4">
        <v>360</v>
      </c>
      <c r="C11" s="4" t="s">
        <v>48</v>
      </c>
      <c r="D11" s="4" t="s">
        <v>49</v>
      </c>
      <c r="E11" s="4" t="s">
        <v>50</v>
      </c>
      <c r="F11" s="5">
        <v>5000</v>
      </c>
      <c r="G11" s="5"/>
      <c r="H11" s="4">
        <v>890</v>
      </c>
      <c r="I11" s="4" t="s">
        <v>64</v>
      </c>
      <c r="J11" s="4" t="s">
        <v>63</v>
      </c>
      <c r="K11" s="4">
        <v>18663.3</v>
      </c>
      <c r="L11" s="4"/>
      <c r="M11" s="4"/>
      <c r="N11" s="4"/>
      <c r="O11" s="4">
        <v>176</v>
      </c>
      <c r="P11" s="4">
        <v>857</v>
      </c>
      <c r="Q11" s="4" t="s">
        <v>260</v>
      </c>
      <c r="R11" s="4" t="s">
        <v>253</v>
      </c>
      <c r="S11" s="10">
        <v>41098</v>
      </c>
      <c r="T11" s="4"/>
      <c r="U11" s="4">
        <v>2250</v>
      </c>
      <c r="V11" s="4"/>
      <c r="W11" s="4" t="s">
        <v>184</v>
      </c>
      <c r="X11" s="4"/>
      <c r="Y11" s="4"/>
      <c r="Z11" s="4">
        <v>183</v>
      </c>
      <c r="AA11" s="4" t="s">
        <v>319</v>
      </c>
      <c r="AB11" s="4" t="s">
        <v>286</v>
      </c>
      <c r="AC11" s="4" t="s">
        <v>284</v>
      </c>
      <c r="AD11" s="4" t="s">
        <v>287</v>
      </c>
      <c r="AE11" s="5">
        <v>21000</v>
      </c>
      <c r="AF11" s="5"/>
      <c r="AG11" s="4">
        <v>3000</v>
      </c>
      <c r="AH11" s="4">
        <v>-95000</v>
      </c>
    </row>
    <row r="12" spans="1:34" ht="29.25" customHeight="1">
      <c r="A12" s="4">
        <v>23</v>
      </c>
      <c r="B12" s="4" t="s">
        <v>153</v>
      </c>
      <c r="C12" s="4" t="s">
        <v>57</v>
      </c>
      <c r="D12" s="4" t="s">
        <v>44</v>
      </c>
      <c r="E12" s="10">
        <v>40941</v>
      </c>
      <c r="F12" s="5">
        <v>6500</v>
      </c>
      <c r="G12" s="5"/>
      <c r="H12" s="4">
        <v>700</v>
      </c>
      <c r="I12" s="4" t="s">
        <v>154</v>
      </c>
      <c r="J12" s="4" t="s">
        <v>54</v>
      </c>
      <c r="K12" s="4">
        <v>7785.55</v>
      </c>
      <c r="L12" s="4"/>
      <c r="M12" s="4"/>
      <c r="N12" s="4"/>
      <c r="O12" s="4">
        <v>176</v>
      </c>
      <c r="P12" s="4">
        <v>858</v>
      </c>
      <c r="Q12" s="4" t="s">
        <v>260</v>
      </c>
      <c r="R12" s="4" t="s">
        <v>253</v>
      </c>
      <c r="S12" s="10">
        <v>41129</v>
      </c>
      <c r="T12" s="4"/>
      <c r="U12" s="4">
        <v>2250</v>
      </c>
      <c r="V12" s="4"/>
      <c r="W12" s="4" t="s">
        <v>184</v>
      </c>
      <c r="X12" s="5">
        <v>96327</v>
      </c>
      <c r="Y12" s="5"/>
      <c r="Z12" s="4">
        <v>184</v>
      </c>
      <c r="AA12" s="4">
        <v>812</v>
      </c>
      <c r="AB12" s="4" t="s">
        <v>283</v>
      </c>
      <c r="AC12" s="4" t="s">
        <v>291</v>
      </c>
      <c r="AD12" s="4" t="s">
        <v>287</v>
      </c>
      <c r="AE12" s="5">
        <v>10500</v>
      </c>
      <c r="AF12" s="5"/>
      <c r="AG12" s="4">
        <v>1500</v>
      </c>
      <c r="AH12" s="4"/>
    </row>
    <row r="13" spans="1:34" ht="18.75" customHeight="1">
      <c r="A13" s="4">
        <v>18</v>
      </c>
      <c r="B13" s="4">
        <v>363</v>
      </c>
      <c r="C13" s="4" t="s">
        <v>58</v>
      </c>
      <c r="D13" s="4" t="s">
        <v>59</v>
      </c>
      <c r="E13" s="10">
        <v>40970</v>
      </c>
      <c r="F13" s="5">
        <v>4000</v>
      </c>
      <c r="G13" s="5"/>
      <c r="H13" s="4">
        <v>890</v>
      </c>
      <c r="I13" s="4" t="s">
        <v>65</v>
      </c>
      <c r="J13" s="4" t="s">
        <v>63</v>
      </c>
      <c r="K13" s="4">
        <v>18253.900000000001</v>
      </c>
      <c r="L13" s="4" t="s">
        <v>67</v>
      </c>
      <c r="M13" s="4">
        <v>52493</v>
      </c>
      <c r="N13" s="4"/>
      <c r="O13" s="4">
        <v>194</v>
      </c>
      <c r="P13" s="4" t="s">
        <v>360</v>
      </c>
      <c r="Q13" s="4" t="s">
        <v>303</v>
      </c>
      <c r="R13" s="4" t="s">
        <v>302</v>
      </c>
      <c r="S13" s="4" t="s">
        <v>301</v>
      </c>
      <c r="T13" s="5">
        <v>10000</v>
      </c>
      <c r="U13" s="5">
        <v>38665</v>
      </c>
      <c r="V13" s="4"/>
      <c r="W13" s="4" t="s">
        <v>304</v>
      </c>
      <c r="X13" s="4">
        <v>-96000</v>
      </c>
      <c r="Y13" s="4"/>
      <c r="Z13" s="4"/>
      <c r="AA13" s="4">
        <v>813</v>
      </c>
      <c r="AB13" s="4" t="s">
        <v>315</v>
      </c>
      <c r="AD13" s="2" t="s">
        <v>320</v>
      </c>
      <c r="AE13" s="4"/>
      <c r="AF13" s="4"/>
      <c r="AG13" s="4" t="s">
        <v>75</v>
      </c>
      <c r="AH13" s="4"/>
    </row>
    <row r="14" spans="1:34" ht="21.75" customHeight="1">
      <c r="A14" s="4">
        <v>28</v>
      </c>
      <c r="B14" s="4">
        <v>365</v>
      </c>
      <c r="C14" s="4" t="s">
        <v>93</v>
      </c>
      <c r="D14" s="4" t="s">
        <v>44</v>
      </c>
      <c r="E14" s="10">
        <v>41154</v>
      </c>
      <c r="F14" s="5">
        <v>3300</v>
      </c>
      <c r="G14" s="5"/>
      <c r="H14" s="4">
        <v>700</v>
      </c>
      <c r="I14" s="4" t="s">
        <v>66</v>
      </c>
      <c r="J14" s="4" t="s">
        <v>54</v>
      </c>
      <c r="K14" s="4">
        <v>4010.74</v>
      </c>
      <c r="L14" s="4"/>
      <c r="M14" s="4"/>
      <c r="N14" s="4"/>
      <c r="O14" s="4"/>
      <c r="P14" s="4">
        <v>862</v>
      </c>
      <c r="Q14" s="4" t="s">
        <v>260</v>
      </c>
      <c r="R14" s="4"/>
      <c r="S14" s="4" t="s">
        <v>361</v>
      </c>
      <c r="T14" s="4"/>
      <c r="U14" s="4">
        <v>2250</v>
      </c>
      <c r="V14" s="4"/>
      <c r="W14" s="4" t="s">
        <v>184</v>
      </c>
      <c r="X14" s="4"/>
      <c r="Y14" s="4"/>
      <c r="Z14" s="4"/>
      <c r="AA14" s="4">
        <v>814</v>
      </c>
      <c r="AB14" s="7" t="s">
        <v>324</v>
      </c>
      <c r="AC14" s="7"/>
      <c r="AD14" s="27">
        <v>40977</v>
      </c>
      <c r="AE14" s="4"/>
      <c r="AF14" s="4"/>
      <c r="AG14" s="4"/>
      <c r="AH14" s="4"/>
    </row>
    <row r="15" spans="1:34" ht="18.75" customHeight="1">
      <c r="A15" s="4">
        <v>31</v>
      </c>
      <c r="B15" s="4">
        <v>364</v>
      </c>
      <c r="C15" s="4" t="s">
        <v>93</v>
      </c>
      <c r="D15" s="4" t="s">
        <v>7</v>
      </c>
      <c r="E15" s="10">
        <v>41184</v>
      </c>
      <c r="F15" s="5">
        <v>3300</v>
      </c>
      <c r="G15" s="5"/>
      <c r="H15" s="4">
        <v>700</v>
      </c>
      <c r="I15" s="4" t="s">
        <v>139</v>
      </c>
      <c r="J15" s="4" t="s">
        <v>54</v>
      </c>
      <c r="K15" s="4">
        <v>4010.74</v>
      </c>
      <c r="L15" s="4"/>
      <c r="M15" s="4"/>
      <c r="N15" s="4"/>
      <c r="O15" s="4"/>
      <c r="P15" s="4">
        <v>863</v>
      </c>
      <c r="Q15" s="4" t="s">
        <v>260</v>
      </c>
      <c r="R15" s="4"/>
      <c r="S15" s="4" t="s">
        <v>306</v>
      </c>
      <c r="T15" s="4"/>
      <c r="U15" s="4">
        <v>2250</v>
      </c>
      <c r="V15" s="4"/>
      <c r="W15" s="4" t="s">
        <v>184</v>
      </c>
      <c r="X15" s="4"/>
      <c r="Y15" s="4"/>
      <c r="Z15" s="4"/>
      <c r="AA15" s="4">
        <v>815</v>
      </c>
      <c r="AB15" s="4" t="s">
        <v>293</v>
      </c>
      <c r="AC15" s="4"/>
      <c r="AD15" s="10">
        <v>41099</v>
      </c>
      <c r="AE15" s="4"/>
      <c r="AF15" s="4"/>
      <c r="AG15" s="4" t="s">
        <v>68</v>
      </c>
      <c r="AH15" s="4"/>
    </row>
    <row r="16" spans="1:34" ht="19.5" customHeight="1">
      <c r="A16" s="4">
        <v>36</v>
      </c>
      <c r="B16" s="4" t="s">
        <v>155</v>
      </c>
      <c r="C16" s="4" t="s">
        <v>73</v>
      </c>
      <c r="D16" s="4" t="s">
        <v>44</v>
      </c>
      <c r="E16" s="4" t="s">
        <v>76</v>
      </c>
      <c r="F16" s="5">
        <v>6500</v>
      </c>
      <c r="G16" s="5"/>
      <c r="H16" s="4">
        <v>700</v>
      </c>
      <c r="I16" s="4" t="s">
        <v>156</v>
      </c>
      <c r="J16" s="4" t="s">
        <v>54</v>
      </c>
      <c r="K16" s="4">
        <v>8021.48</v>
      </c>
      <c r="L16" s="4"/>
      <c r="M16" s="4"/>
      <c r="N16" s="4"/>
      <c r="O16" s="4"/>
      <c r="P16" s="4">
        <v>864</v>
      </c>
      <c r="Q16" s="4" t="s">
        <v>260</v>
      </c>
      <c r="R16" s="4"/>
      <c r="S16" s="6" t="s">
        <v>306</v>
      </c>
      <c r="T16" s="4"/>
      <c r="U16" s="4">
        <v>2250</v>
      </c>
      <c r="V16" s="4"/>
      <c r="W16" s="4" t="s">
        <v>184</v>
      </c>
      <c r="X16" s="4"/>
      <c r="Y16" s="4"/>
      <c r="Z16" s="4"/>
      <c r="AA16" s="4">
        <v>816</v>
      </c>
      <c r="AB16" s="4" t="s">
        <v>324</v>
      </c>
      <c r="AC16" s="4"/>
      <c r="AD16" s="10">
        <v>41099</v>
      </c>
      <c r="AE16" s="4"/>
      <c r="AF16" s="4"/>
      <c r="AG16" s="4">
        <v>1500</v>
      </c>
      <c r="AH16" s="4">
        <v>60950</v>
      </c>
    </row>
    <row r="17" spans="1:34">
      <c r="A17" s="4">
        <v>43</v>
      </c>
      <c r="B17" s="4">
        <v>368</v>
      </c>
      <c r="C17" s="4" t="s">
        <v>79</v>
      </c>
      <c r="D17" s="4" t="s">
        <v>27</v>
      </c>
      <c r="E17" s="4" t="s">
        <v>78</v>
      </c>
      <c r="F17" s="5">
        <v>5000</v>
      </c>
      <c r="G17" s="5"/>
      <c r="H17" s="4">
        <v>890</v>
      </c>
      <c r="I17" s="4">
        <v>21.35</v>
      </c>
      <c r="J17" s="4"/>
      <c r="K17" s="4">
        <v>19001.5</v>
      </c>
      <c r="L17" s="4"/>
      <c r="M17" s="4"/>
      <c r="N17" s="4"/>
      <c r="O17" s="4"/>
      <c r="P17" s="4">
        <v>865</v>
      </c>
      <c r="Q17" s="4" t="s">
        <v>260</v>
      </c>
      <c r="R17" s="4"/>
      <c r="S17" s="4" t="s">
        <v>342</v>
      </c>
      <c r="T17" s="4"/>
      <c r="U17" s="4">
        <v>2250</v>
      </c>
      <c r="V17" s="4"/>
      <c r="W17" s="4" t="s">
        <v>184</v>
      </c>
      <c r="X17" s="4">
        <v>47665</v>
      </c>
      <c r="Y17" s="4"/>
      <c r="Z17" s="4"/>
      <c r="AA17" s="4">
        <v>817</v>
      </c>
      <c r="AB17" s="4" t="s">
        <v>339</v>
      </c>
      <c r="AC17" s="4"/>
      <c r="AD17" s="4" t="s">
        <v>307</v>
      </c>
      <c r="AE17" s="4">
        <v>19855</v>
      </c>
      <c r="AF17" s="4" t="s">
        <v>340</v>
      </c>
      <c r="AG17" s="4" t="s">
        <v>338</v>
      </c>
      <c r="AH17" s="4">
        <v>-50000</v>
      </c>
    </row>
    <row r="18" spans="1:34">
      <c r="A18" s="4">
        <v>48</v>
      </c>
      <c r="B18" s="4">
        <v>371</v>
      </c>
      <c r="C18" s="4" t="s">
        <v>142</v>
      </c>
      <c r="D18" s="4" t="s">
        <v>44</v>
      </c>
      <c r="E18" s="10">
        <v>40971</v>
      </c>
      <c r="F18" s="5">
        <v>3300</v>
      </c>
      <c r="G18" s="5"/>
      <c r="H18" s="4">
        <v>700</v>
      </c>
      <c r="I18" s="4" t="s">
        <v>139</v>
      </c>
      <c r="J18" s="4"/>
      <c r="K18" s="4">
        <v>4010.74</v>
      </c>
      <c r="L18" s="4"/>
      <c r="M18" s="4"/>
      <c r="N18" s="4"/>
      <c r="O18" s="4"/>
      <c r="P18" s="4">
        <v>866</v>
      </c>
      <c r="Q18" s="4" t="s">
        <v>362</v>
      </c>
      <c r="R18" s="4"/>
      <c r="S18" s="10">
        <v>41192</v>
      </c>
      <c r="T18" s="4"/>
      <c r="U18" s="4">
        <v>18449</v>
      </c>
      <c r="V18" s="4"/>
      <c r="W18" s="4">
        <v>19.420000000000002</v>
      </c>
      <c r="X18" s="4">
        <v>-47600</v>
      </c>
      <c r="Y18" s="4"/>
      <c r="Z18" s="4"/>
      <c r="AA18" s="4">
        <v>818</v>
      </c>
      <c r="AB18" s="4" t="s">
        <v>341</v>
      </c>
      <c r="AC18" s="4"/>
      <c r="AD18" s="4" t="s">
        <v>342</v>
      </c>
      <c r="AE18" s="4">
        <v>1700</v>
      </c>
      <c r="AF18" s="4" t="s">
        <v>343</v>
      </c>
      <c r="AG18" s="4" t="s">
        <v>344</v>
      </c>
      <c r="AH18" s="4"/>
    </row>
    <row r="19" spans="1:34">
      <c r="A19" s="4">
        <v>51</v>
      </c>
      <c r="B19" s="4" t="s">
        <v>157</v>
      </c>
      <c r="C19" s="4" t="s">
        <v>83</v>
      </c>
      <c r="D19" s="10" t="s">
        <v>44</v>
      </c>
      <c r="E19" s="10">
        <v>41093</v>
      </c>
      <c r="F19" s="5">
        <v>6500</v>
      </c>
      <c r="G19" s="5"/>
      <c r="H19" s="4">
        <v>700</v>
      </c>
      <c r="I19" s="4" t="s">
        <v>141</v>
      </c>
      <c r="J19" s="4"/>
      <c r="K19" s="4">
        <v>8000</v>
      </c>
      <c r="L19" s="4"/>
      <c r="M19" s="4"/>
      <c r="N19" s="4"/>
      <c r="O19" s="4"/>
      <c r="P19" s="4">
        <v>867</v>
      </c>
      <c r="Q19" s="4" t="s">
        <v>363</v>
      </c>
      <c r="R19" s="4"/>
      <c r="S19" s="10">
        <v>41223</v>
      </c>
      <c r="T19" s="4"/>
      <c r="U19" s="4">
        <v>19361</v>
      </c>
      <c r="V19" s="4"/>
      <c r="W19" s="4">
        <v>20.38</v>
      </c>
      <c r="X19" s="4">
        <v>37810</v>
      </c>
      <c r="Y19" s="4"/>
      <c r="Z19" s="4"/>
      <c r="AA19" s="4">
        <v>819</v>
      </c>
      <c r="AB19" s="4" t="s">
        <v>345</v>
      </c>
      <c r="AC19" s="4"/>
      <c r="AD19" s="4" t="s">
        <v>342</v>
      </c>
      <c r="AE19" s="4">
        <v>2613</v>
      </c>
      <c r="AF19" s="4" t="s">
        <v>346</v>
      </c>
      <c r="AG19" s="4" t="s">
        <v>347</v>
      </c>
      <c r="AH19" s="4"/>
    </row>
    <row r="20" spans="1:34">
      <c r="A20" s="4">
        <v>56</v>
      </c>
      <c r="B20" s="4">
        <v>374</v>
      </c>
      <c r="C20" s="4" t="s">
        <v>85</v>
      </c>
      <c r="D20" s="4"/>
      <c r="E20" s="10">
        <v>41216</v>
      </c>
      <c r="F20" s="5">
        <v>5180</v>
      </c>
      <c r="G20" s="5"/>
      <c r="H20" s="4">
        <v>890</v>
      </c>
      <c r="I20" s="4">
        <v>22.31</v>
      </c>
      <c r="J20" s="4"/>
      <c r="K20" s="4">
        <v>19855.900000000001</v>
      </c>
      <c r="L20" s="4"/>
      <c r="M20" s="4"/>
      <c r="N20" s="4"/>
      <c r="O20" s="4"/>
      <c r="P20" s="4">
        <v>868</v>
      </c>
      <c r="Q20" s="4" t="s">
        <v>365</v>
      </c>
      <c r="R20" s="4"/>
      <c r="S20" s="10">
        <v>41163</v>
      </c>
      <c r="T20" s="4"/>
      <c r="U20" s="4">
        <v>18373</v>
      </c>
      <c r="V20" s="4"/>
      <c r="W20" s="4">
        <v>19.34</v>
      </c>
      <c r="X20" s="4"/>
      <c r="Y20" s="4"/>
      <c r="Z20" s="4"/>
      <c r="AA20" s="4">
        <v>820</v>
      </c>
      <c r="AB20" s="4" t="s">
        <v>348</v>
      </c>
      <c r="AC20" s="4"/>
      <c r="AD20" s="4" t="s">
        <v>326</v>
      </c>
      <c r="AE20" s="4">
        <v>18981</v>
      </c>
      <c r="AF20" s="4" t="s">
        <v>340</v>
      </c>
      <c r="AG20" s="4" t="s">
        <v>349</v>
      </c>
      <c r="AH20" s="4"/>
    </row>
    <row r="21" spans="1:34">
      <c r="A21" s="4">
        <v>71</v>
      </c>
      <c r="B21" s="4">
        <v>375</v>
      </c>
      <c r="C21" s="4" t="s">
        <v>83</v>
      </c>
      <c r="D21" s="4" t="s">
        <v>15</v>
      </c>
      <c r="E21" s="4" t="s">
        <v>90</v>
      </c>
      <c r="F21" s="5">
        <v>3300</v>
      </c>
      <c r="G21" s="5"/>
      <c r="H21" s="4">
        <v>700</v>
      </c>
      <c r="I21" s="4" t="s">
        <v>140</v>
      </c>
      <c r="J21" s="4"/>
      <c r="K21" s="4">
        <v>4000</v>
      </c>
      <c r="L21" s="4"/>
      <c r="M21" s="4"/>
      <c r="N21" s="4"/>
      <c r="O21" s="4"/>
      <c r="P21" s="4">
        <v>869</v>
      </c>
      <c r="Q21" s="4" t="s">
        <v>363</v>
      </c>
      <c r="R21" s="4"/>
      <c r="S21" s="10">
        <v>41163</v>
      </c>
      <c r="T21" s="4"/>
      <c r="U21" s="4">
        <v>19608</v>
      </c>
      <c r="V21" s="4"/>
      <c r="W21" s="4">
        <v>20.64</v>
      </c>
      <c r="X21" s="4"/>
      <c r="Y21" s="4"/>
      <c r="Z21" s="4"/>
      <c r="AA21" s="4">
        <v>821</v>
      </c>
      <c r="AB21" s="4" t="s">
        <v>350</v>
      </c>
      <c r="AC21" s="4"/>
      <c r="AD21" s="4" t="s">
        <v>326</v>
      </c>
      <c r="AE21" s="4">
        <v>19456</v>
      </c>
      <c r="AF21" s="4" t="s">
        <v>340</v>
      </c>
      <c r="AG21" s="4" t="s">
        <v>351</v>
      </c>
      <c r="AH21" s="4"/>
    </row>
    <row r="22" spans="1:34">
      <c r="A22" s="4">
        <v>73</v>
      </c>
      <c r="B22" s="4">
        <v>376</v>
      </c>
      <c r="C22" s="4" t="s">
        <v>91</v>
      </c>
      <c r="D22" s="4" t="s">
        <v>56</v>
      </c>
      <c r="E22" s="4" t="s">
        <v>92</v>
      </c>
      <c r="F22" s="5">
        <v>5350</v>
      </c>
      <c r="G22" s="5"/>
      <c r="H22" s="4">
        <v>890</v>
      </c>
      <c r="I22" s="4">
        <v>23.18</v>
      </c>
      <c r="J22" s="4"/>
      <c r="K22" s="4">
        <v>20630</v>
      </c>
      <c r="L22" s="4" t="s">
        <v>67</v>
      </c>
      <c r="M22" s="4">
        <v>91452</v>
      </c>
      <c r="N22" s="4">
        <v>-431</v>
      </c>
      <c r="O22" s="4"/>
      <c r="P22" s="4">
        <v>870</v>
      </c>
      <c r="Q22" s="4" t="s">
        <v>366</v>
      </c>
      <c r="R22" s="4"/>
      <c r="S22" s="10">
        <v>41163</v>
      </c>
      <c r="T22" s="4"/>
      <c r="U22" s="4">
        <v>2250</v>
      </c>
      <c r="V22" s="4"/>
      <c r="W22" s="4" t="s">
        <v>184</v>
      </c>
      <c r="X22" s="4"/>
      <c r="Y22" s="4"/>
      <c r="Z22" s="4"/>
      <c r="AA22" s="4">
        <v>822</v>
      </c>
      <c r="AB22" s="4" t="s">
        <v>352</v>
      </c>
      <c r="AC22" s="4"/>
      <c r="AD22" s="4" t="s">
        <v>327</v>
      </c>
      <c r="AE22" s="4">
        <v>18373</v>
      </c>
      <c r="AF22" s="4" t="s">
        <v>340</v>
      </c>
      <c r="AG22" s="4" t="s">
        <v>353</v>
      </c>
      <c r="AH22" s="4"/>
    </row>
    <row r="23" spans="1:34" ht="30">
      <c r="A23" s="4">
        <v>87</v>
      </c>
      <c r="B23" s="4" t="s">
        <v>159</v>
      </c>
      <c r="C23" s="4" t="s">
        <v>83</v>
      </c>
      <c r="D23" s="4" t="s">
        <v>44</v>
      </c>
      <c r="E23" s="10">
        <v>40943</v>
      </c>
      <c r="F23" s="5">
        <v>6600</v>
      </c>
      <c r="G23" s="5" t="s">
        <v>158</v>
      </c>
      <c r="H23" s="4">
        <v>700</v>
      </c>
      <c r="I23" s="4" t="s">
        <v>160</v>
      </c>
      <c r="J23" s="4"/>
      <c r="K23" s="4">
        <v>8439</v>
      </c>
      <c r="L23" s="4"/>
      <c r="M23" s="4"/>
      <c r="N23" s="4"/>
      <c r="O23" s="4"/>
      <c r="P23" s="4" t="s">
        <v>367</v>
      </c>
      <c r="Q23" s="4" t="s">
        <v>366</v>
      </c>
      <c r="R23" s="4"/>
      <c r="S23" s="10">
        <v>41193</v>
      </c>
      <c r="T23" s="4"/>
      <c r="U23" s="4">
        <v>4500</v>
      </c>
      <c r="V23" s="4"/>
      <c r="W23" s="4" t="s">
        <v>368</v>
      </c>
      <c r="X23" s="4"/>
      <c r="Y23" s="4"/>
      <c r="Z23" s="4"/>
      <c r="AA23" s="4">
        <v>823</v>
      </c>
      <c r="AB23" s="4" t="s">
        <v>345</v>
      </c>
      <c r="AC23" s="4"/>
      <c r="AD23" s="4" t="s">
        <v>328</v>
      </c>
      <c r="AE23" s="4">
        <v>2743</v>
      </c>
      <c r="AF23" s="4" t="s">
        <v>346</v>
      </c>
      <c r="AG23" s="4" t="s">
        <v>354</v>
      </c>
      <c r="AH23" s="4"/>
    </row>
    <row r="24" spans="1:34">
      <c r="A24" s="4">
        <v>95</v>
      </c>
      <c r="B24" s="4">
        <v>379</v>
      </c>
      <c r="C24" s="4" t="s">
        <v>138</v>
      </c>
      <c r="D24" s="4" t="s">
        <v>44</v>
      </c>
      <c r="E24" s="10">
        <v>41125</v>
      </c>
      <c r="F24" s="5">
        <v>3300</v>
      </c>
      <c r="G24" s="5"/>
      <c r="H24" s="4">
        <v>700</v>
      </c>
      <c r="I24" s="4" t="s">
        <v>139</v>
      </c>
      <c r="J24" s="4"/>
      <c r="K24" s="4">
        <v>4011</v>
      </c>
      <c r="L24" s="4"/>
      <c r="M24" s="4"/>
      <c r="N24" s="4"/>
      <c r="O24" s="4"/>
      <c r="P24" s="4">
        <v>873</v>
      </c>
      <c r="Q24" s="4" t="s">
        <v>366</v>
      </c>
      <c r="R24" s="4"/>
      <c r="S24" s="10">
        <v>41254</v>
      </c>
      <c r="T24" s="4"/>
      <c r="U24" s="4">
        <v>2250</v>
      </c>
      <c r="V24" s="4"/>
      <c r="W24" s="4" t="s">
        <v>184</v>
      </c>
      <c r="X24" s="4">
        <v>46981</v>
      </c>
      <c r="Y24" s="4"/>
      <c r="Z24" s="4"/>
      <c r="AA24" s="4">
        <v>824</v>
      </c>
      <c r="AB24" s="4" t="s">
        <v>345</v>
      </c>
      <c r="AC24" s="4"/>
      <c r="AD24" s="4" t="s">
        <v>331</v>
      </c>
      <c r="AE24" s="4">
        <v>2613</v>
      </c>
      <c r="AF24" s="4" t="s">
        <v>346</v>
      </c>
      <c r="AG24" s="4" t="s">
        <v>355</v>
      </c>
      <c r="AH24" s="4">
        <v>86334</v>
      </c>
    </row>
    <row r="25" spans="1:34">
      <c r="A25" s="4">
        <v>97</v>
      </c>
      <c r="B25" s="4">
        <v>380</v>
      </c>
      <c r="C25" s="4" t="s">
        <v>136</v>
      </c>
      <c r="D25" s="4"/>
      <c r="E25" s="10">
        <v>41217</v>
      </c>
      <c r="F25" s="5">
        <v>5430</v>
      </c>
      <c r="G25" s="7"/>
      <c r="H25" s="4">
        <v>890</v>
      </c>
      <c r="I25" s="4">
        <v>23.9</v>
      </c>
      <c r="J25" s="4" t="s">
        <v>63</v>
      </c>
      <c r="K25" s="7">
        <v>21271</v>
      </c>
      <c r="L25" s="4"/>
      <c r="M25" s="4"/>
      <c r="N25" s="4"/>
      <c r="O25" s="8"/>
      <c r="P25" s="4">
        <v>874</v>
      </c>
      <c r="Q25" s="4" t="s">
        <v>363</v>
      </c>
      <c r="R25" s="4"/>
      <c r="S25" s="4" t="s">
        <v>335</v>
      </c>
      <c r="T25" s="4"/>
      <c r="U25" s="4">
        <v>19475</v>
      </c>
      <c r="V25" s="4"/>
      <c r="W25" s="4">
        <v>20.5</v>
      </c>
      <c r="X25" s="4"/>
      <c r="Y25" s="4"/>
      <c r="Z25" s="4"/>
      <c r="AA25" s="4">
        <v>825</v>
      </c>
      <c r="AB25" s="4" t="s">
        <v>356</v>
      </c>
      <c r="AC25" s="4"/>
      <c r="AD25" s="4" t="s">
        <v>326</v>
      </c>
      <c r="AE25" s="4">
        <v>1740</v>
      </c>
      <c r="AF25" s="4" t="s">
        <v>357</v>
      </c>
      <c r="AG25" s="4">
        <v>300</v>
      </c>
      <c r="AH25" s="4">
        <v>1740</v>
      </c>
    </row>
    <row r="26" spans="1:34">
      <c r="A26" s="4">
        <v>98</v>
      </c>
      <c r="B26" s="4" t="s">
        <v>161</v>
      </c>
      <c r="C26" s="4" t="s">
        <v>57</v>
      </c>
      <c r="D26" s="4" t="s">
        <v>44</v>
      </c>
      <c r="E26" s="4" t="s">
        <v>143</v>
      </c>
      <c r="F26" s="4">
        <v>6500</v>
      </c>
      <c r="G26" s="4"/>
      <c r="H26" s="4">
        <v>700</v>
      </c>
      <c r="I26" s="4" t="s">
        <v>145</v>
      </c>
      <c r="J26" s="4"/>
      <c r="K26" s="4">
        <v>7609</v>
      </c>
      <c r="L26" s="4" t="s">
        <v>67</v>
      </c>
      <c r="M26" s="4">
        <v>41290</v>
      </c>
      <c r="N26" s="4">
        <v>-40</v>
      </c>
      <c r="O26" s="4"/>
      <c r="P26" s="4">
        <v>875</v>
      </c>
      <c r="Q26" s="4" t="s">
        <v>362</v>
      </c>
      <c r="R26" s="4"/>
      <c r="S26" s="4" t="s">
        <v>335</v>
      </c>
      <c r="T26" s="4"/>
      <c r="U26" s="4">
        <v>18753</v>
      </c>
      <c r="V26" s="4"/>
      <c r="W26" s="4">
        <v>19.739999999999998</v>
      </c>
      <c r="X26" s="4"/>
      <c r="Y26" s="4"/>
      <c r="Z26" s="4"/>
      <c r="AA26" s="4">
        <v>826</v>
      </c>
      <c r="AB26" s="4" t="s">
        <v>358</v>
      </c>
      <c r="AC26" s="4"/>
      <c r="AD26" s="10">
        <v>40919</v>
      </c>
      <c r="AE26" s="4">
        <v>2250</v>
      </c>
      <c r="AF26" s="4" t="s">
        <v>346</v>
      </c>
      <c r="AG26" s="4" t="s">
        <v>359</v>
      </c>
      <c r="AH26" s="4">
        <v>2250</v>
      </c>
    </row>
    <row r="27" spans="1:34" ht="30">
      <c r="A27" s="4">
        <v>111</v>
      </c>
      <c r="B27" s="4">
        <v>384</v>
      </c>
      <c r="C27" s="4" t="s">
        <v>147</v>
      </c>
      <c r="D27" s="4" t="s">
        <v>148</v>
      </c>
      <c r="E27" s="4" t="s">
        <v>149</v>
      </c>
      <c r="F27" s="5">
        <v>5000</v>
      </c>
      <c r="G27" s="4"/>
      <c r="H27" s="4">
        <v>890</v>
      </c>
      <c r="I27" s="4">
        <v>21.64</v>
      </c>
      <c r="J27" s="4" t="s">
        <v>63</v>
      </c>
      <c r="K27" s="4">
        <v>19260</v>
      </c>
      <c r="L27" s="4"/>
      <c r="M27" s="4"/>
      <c r="N27" s="4"/>
      <c r="O27" s="4"/>
      <c r="P27" s="4" t="s">
        <v>369</v>
      </c>
      <c r="Q27" s="4" t="s">
        <v>366</v>
      </c>
      <c r="R27" s="4"/>
      <c r="S27" s="4" t="s">
        <v>364</v>
      </c>
      <c r="T27" s="4"/>
      <c r="U27" s="4">
        <v>9000</v>
      </c>
      <c r="V27" s="4"/>
      <c r="W27" s="4" t="s">
        <v>370</v>
      </c>
      <c r="X27" s="4">
        <v>47228</v>
      </c>
      <c r="Y27" s="4"/>
      <c r="Z27" s="4"/>
      <c r="AA27" s="4"/>
      <c r="AB27" s="4"/>
      <c r="AC27" s="4"/>
      <c r="AD27" s="4"/>
      <c r="AE27" s="4"/>
      <c r="AF27" s="4"/>
      <c r="AG27" s="4"/>
      <c r="AH27" s="4">
        <f>SUM(AH10:AH26)</f>
        <v>104782</v>
      </c>
    </row>
    <row r="28" spans="1:34">
      <c r="A28" s="4">
        <v>112</v>
      </c>
      <c r="B28" s="4" t="s">
        <v>162</v>
      </c>
      <c r="C28" s="4" t="s">
        <v>150</v>
      </c>
      <c r="D28" s="4" t="s">
        <v>44</v>
      </c>
      <c r="E28" s="10">
        <v>40913</v>
      </c>
      <c r="F28" s="5">
        <v>6600</v>
      </c>
      <c r="G28" s="4"/>
      <c r="H28" s="4">
        <v>700</v>
      </c>
      <c r="I28" s="4" t="s">
        <v>163</v>
      </c>
      <c r="J28" s="4"/>
      <c r="K28" s="4">
        <v>7786</v>
      </c>
      <c r="L28" s="4" t="s">
        <v>200</v>
      </c>
      <c r="M28" s="4">
        <v>30769</v>
      </c>
      <c r="N28" s="4" t="s">
        <v>185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</row>
    <row r="29" spans="1:34">
      <c r="A29" s="4">
        <v>117</v>
      </c>
      <c r="B29" s="4">
        <v>387</v>
      </c>
      <c r="C29" s="4" t="s">
        <v>164</v>
      </c>
      <c r="D29" s="4" t="s">
        <v>44</v>
      </c>
      <c r="E29" s="10">
        <v>41126</v>
      </c>
      <c r="F29" s="5">
        <v>3300</v>
      </c>
      <c r="G29" s="4"/>
      <c r="H29" s="4">
        <v>700</v>
      </c>
      <c r="I29" s="4" t="s">
        <v>166</v>
      </c>
      <c r="J29" s="4"/>
      <c r="K29" s="4">
        <v>3952</v>
      </c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</row>
    <row r="30" spans="1:34">
      <c r="A30" s="4">
        <v>124</v>
      </c>
      <c r="B30" s="4">
        <v>388</v>
      </c>
      <c r="C30" s="4" t="s">
        <v>172</v>
      </c>
      <c r="D30" s="4" t="s">
        <v>44</v>
      </c>
      <c r="E30" s="10" t="s">
        <v>173</v>
      </c>
      <c r="F30" s="5">
        <v>3300</v>
      </c>
      <c r="G30" s="4"/>
      <c r="H30" s="4"/>
      <c r="I30" s="4" t="s">
        <v>140</v>
      </c>
      <c r="J30" s="4"/>
      <c r="K30" s="4">
        <v>3893</v>
      </c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</row>
    <row r="31" spans="1:34">
      <c r="A31" s="4">
        <v>151</v>
      </c>
      <c r="B31" s="4">
        <v>389</v>
      </c>
      <c r="C31" s="4" t="s">
        <v>183</v>
      </c>
      <c r="D31" s="4" t="s">
        <v>11</v>
      </c>
      <c r="E31" s="10" t="s">
        <v>174</v>
      </c>
      <c r="F31" s="4">
        <v>1500</v>
      </c>
      <c r="G31" s="4"/>
      <c r="H31" s="4"/>
      <c r="I31" s="4" t="s">
        <v>184</v>
      </c>
      <c r="J31" s="4"/>
      <c r="K31" s="4">
        <v>2100</v>
      </c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</row>
    <row r="32" spans="1:34" ht="30">
      <c r="A32" s="4"/>
      <c r="B32" s="4">
        <v>390</v>
      </c>
      <c r="C32" s="4" t="s">
        <v>186</v>
      </c>
      <c r="D32" s="4"/>
      <c r="E32" s="10" t="s">
        <v>176</v>
      </c>
      <c r="F32" s="4"/>
      <c r="G32" s="4" t="s">
        <v>187</v>
      </c>
      <c r="H32" s="4"/>
      <c r="I32" s="4" t="s">
        <v>75</v>
      </c>
      <c r="J32" s="4"/>
      <c r="K32" s="4">
        <v>2800</v>
      </c>
      <c r="L32" s="4"/>
      <c r="M32" s="4"/>
      <c r="N32" s="4"/>
      <c r="O32" s="4"/>
      <c r="P32" s="10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</row>
    <row r="33" spans="1:34">
      <c r="A33" s="4">
        <v>131</v>
      </c>
      <c r="B33" s="4">
        <v>391</v>
      </c>
      <c r="C33" s="4" t="s">
        <v>179</v>
      </c>
      <c r="D33" s="4" t="s">
        <v>180</v>
      </c>
      <c r="E33" s="10" t="s">
        <v>181</v>
      </c>
      <c r="F33" s="5">
        <v>6000</v>
      </c>
      <c r="G33" s="4"/>
      <c r="H33" s="4"/>
      <c r="I33" s="4">
        <v>23.86</v>
      </c>
      <c r="J33" s="4"/>
      <c r="K33" s="4">
        <v>21236</v>
      </c>
      <c r="L33" s="4"/>
      <c r="M33" s="4"/>
      <c r="N33" s="4"/>
      <c r="O33" s="4"/>
      <c r="P33" s="10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</row>
    <row r="34" spans="1:34">
      <c r="A34" s="4">
        <v>137</v>
      </c>
      <c r="B34" s="4" t="s">
        <v>276</v>
      </c>
      <c r="C34" s="4" t="s">
        <v>192</v>
      </c>
      <c r="D34" s="4" t="s">
        <v>44</v>
      </c>
      <c r="E34" s="10">
        <v>41158</v>
      </c>
      <c r="F34" s="5">
        <v>6600</v>
      </c>
      <c r="G34" s="4"/>
      <c r="H34" s="4"/>
      <c r="I34" s="4" t="s">
        <v>277</v>
      </c>
      <c r="J34" s="4"/>
      <c r="K34" s="4">
        <v>8022</v>
      </c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</row>
    <row r="35" spans="1:34">
      <c r="A35" s="4">
        <v>140</v>
      </c>
      <c r="B35" s="4">
        <v>395</v>
      </c>
      <c r="C35" s="4" t="s">
        <v>172</v>
      </c>
      <c r="D35" s="4" t="s">
        <v>44</v>
      </c>
      <c r="E35" s="10" t="s">
        <v>193</v>
      </c>
      <c r="F35" s="5">
        <v>3300</v>
      </c>
      <c r="G35" s="4"/>
      <c r="H35" s="4"/>
      <c r="I35" s="4" t="s">
        <v>140</v>
      </c>
      <c r="J35" s="4"/>
      <c r="K35" s="4">
        <v>3893</v>
      </c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</row>
    <row r="36" spans="1:34">
      <c r="A36" s="4">
        <v>142</v>
      </c>
      <c r="B36" s="4">
        <v>396</v>
      </c>
      <c r="C36" s="4" t="s">
        <v>197</v>
      </c>
      <c r="D36" s="4" t="s">
        <v>196</v>
      </c>
      <c r="E36" s="10" t="s">
        <v>195</v>
      </c>
      <c r="F36" s="5">
        <v>5520</v>
      </c>
      <c r="G36" s="4"/>
      <c r="H36" s="4"/>
      <c r="I36" s="4">
        <v>22.88</v>
      </c>
      <c r="J36" s="4"/>
      <c r="K36" s="4">
        <v>20363</v>
      </c>
      <c r="L36" s="4" t="s">
        <v>67</v>
      </c>
      <c r="M36" s="4">
        <v>117413</v>
      </c>
      <c r="N36" s="4">
        <v>24108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</row>
    <row r="37" spans="1:34">
      <c r="A37" s="4">
        <v>147</v>
      </c>
      <c r="B37" s="4">
        <v>398</v>
      </c>
      <c r="C37" s="4" t="s">
        <v>212</v>
      </c>
      <c r="D37" s="4"/>
      <c r="E37" s="10" t="s">
        <v>211</v>
      </c>
      <c r="F37" s="5">
        <v>5500</v>
      </c>
      <c r="G37" s="5"/>
      <c r="H37" s="4"/>
      <c r="I37" s="4">
        <v>23.58</v>
      </c>
      <c r="J37" s="4"/>
      <c r="K37" s="4">
        <v>20986</v>
      </c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</row>
    <row r="38" spans="1:34">
      <c r="A38" s="4">
        <v>148</v>
      </c>
      <c r="B38" s="4" t="s">
        <v>279</v>
      </c>
      <c r="C38" s="4" t="s">
        <v>278</v>
      </c>
      <c r="D38" s="4" t="s">
        <v>215</v>
      </c>
      <c r="E38" s="10" t="s">
        <v>213</v>
      </c>
      <c r="F38" s="5">
        <v>3400</v>
      </c>
      <c r="G38" s="5"/>
      <c r="H38" s="4"/>
      <c r="I38" s="4"/>
      <c r="J38" s="4"/>
      <c r="K38" s="4">
        <v>4200</v>
      </c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</row>
    <row r="39" spans="1:34" ht="28.5">
      <c r="A39" s="4">
        <v>149</v>
      </c>
      <c r="B39" s="4">
        <v>400</v>
      </c>
      <c r="C39" s="4" t="s">
        <v>216</v>
      </c>
      <c r="D39" s="4" t="s">
        <v>44</v>
      </c>
      <c r="E39" s="10" t="s">
        <v>217</v>
      </c>
      <c r="F39" s="5">
        <v>4000</v>
      </c>
      <c r="G39" s="5" t="s">
        <v>194</v>
      </c>
      <c r="H39" s="4">
        <v>850</v>
      </c>
      <c r="I39" s="4" t="s">
        <v>152</v>
      </c>
      <c r="J39" s="4"/>
      <c r="K39" s="4">
        <v>4655</v>
      </c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</row>
    <row r="40" spans="1:34" ht="28.5">
      <c r="A40" s="4">
        <v>152</v>
      </c>
      <c r="B40" s="4">
        <v>2</v>
      </c>
      <c r="C40" s="4" t="s">
        <v>216</v>
      </c>
      <c r="D40" s="4" t="s">
        <v>44</v>
      </c>
      <c r="E40" s="10">
        <v>40946</v>
      </c>
      <c r="F40" s="5">
        <v>4200</v>
      </c>
      <c r="G40" s="5" t="s">
        <v>194</v>
      </c>
      <c r="H40" s="4">
        <v>850</v>
      </c>
      <c r="I40" s="4" t="s">
        <v>166</v>
      </c>
      <c r="J40" s="4"/>
      <c r="K40" s="4">
        <v>4799</v>
      </c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</row>
    <row r="41" spans="1:34">
      <c r="A41" s="4">
        <v>155</v>
      </c>
      <c r="B41" s="4">
        <v>3</v>
      </c>
      <c r="C41" s="4" t="s">
        <v>219</v>
      </c>
      <c r="D41" s="4" t="s">
        <v>220</v>
      </c>
      <c r="E41" s="10">
        <v>41067</v>
      </c>
      <c r="F41" s="5">
        <v>4100</v>
      </c>
      <c r="G41" s="4"/>
      <c r="H41" s="4"/>
      <c r="I41" s="4" t="s">
        <v>166</v>
      </c>
      <c r="J41" s="4"/>
      <c r="K41" s="4">
        <v>4802</v>
      </c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</row>
    <row r="42" spans="1:34">
      <c r="A42" s="4">
        <v>157</v>
      </c>
      <c r="B42" s="2">
        <v>4</v>
      </c>
      <c r="C42" s="4" t="s">
        <v>221</v>
      </c>
      <c r="D42" s="4" t="s">
        <v>7</v>
      </c>
      <c r="E42" s="10">
        <v>41097</v>
      </c>
      <c r="F42" s="5">
        <v>7000</v>
      </c>
      <c r="G42" s="4"/>
      <c r="H42" s="4"/>
      <c r="I42" s="4" t="s">
        <v>222</v>
      </c>
      <c r="J42" s="4"/>
      <c r="K42" s="4">
        <v>8177</v>
      </c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</row>
    <row r="43" spans="1:34">
      <c r="A43" s="4">
        <v>158</v>
      </c>
      <c r="B43" s="2">
        <v>5</v>
      </c>
      <c r="C43" s="4" t="s">
        <v>219</v>
      </c>
      <c r="D43" s="4" t="s">
        <v>7</v>
      </c>
      <c r="E43" s="10">
        <v>41097</v>
      </c>
      <c r="F43" s="5">
        <v>4100</v>
      </c>
      <c r="G43" s="4"/>
      <c r="H43" s="4"/>
      <c r="I43" s="4" t="s">
        <v>223</v>
      </c>
      <c r="J43" s="4"/>
      <c r="K43" s="4">
        <v>5015</v>
      </c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</row>
    <row r="44" spans="1:34" ht="30">
      <c r="A44" s="4">
        <v>159</v>
      </c>
      <c r="B44" s="2" t="s">
        <v>280</v>
      </c>
      <c r="C44" s="4" t="s">
        <v>221</v>
      </c>
      <c r="D44" s="4" t="s">
        <v>224</v>
      </c>
      <c r="E44" s="10">
        <v>41128</v>
      </c>
      <c r="F44" s="5">
        <v>14000</v>
      </c>
      <c r="G44" s="4"/>
      <c r="H44" s="4"/>
      <c r="I44" s="4" t="s">
        <v>226</v>
      </c>
      <c r="J44" s="4"/>
      <c r="K44" s="4">
        <v>18810</v>
      </c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</row>
    <row r="45" spans="1:34" ht="30">
      <c r="A45" s="4">
        <v>160</v>
      </c>
      <c r="B45" s="2" t="s">
        <v>281</v>
      </c>
      <c r="C45" s="4" t="s">
        <v>227</v>
      </c>
      <c r="D45" s="4" t="s">
        <v>44</v>
      </c>
      <c r="E45" s="10">
        <v>41189</v>
      </c>
      <c r="F45" s="5">
        <v>12300</v>
      </c>
      <c r="G45" s="4"/>
      <c r="H45" s="4"/>
      <c r="I45" s="4" t="s">
        <v>228</v>
      </c>
      <c r="J45" s="4"/>
      <c r="K45" s="4">
        <v>14543</v>
      </c>
      <c r="L45" s="4" t="s">
        <v>67</v>
      </c>
      <c r="M45" s="4">
        <v>72568</v>
      </c>
      <c r="N45" s="4">
        <v>-10000</v>
      </c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</row>
    <row r="46" spans="1:34">
      <c r="A46" s="4">
        <v>161</v>
      </c>
      <c r="B46" s="2">
        <v>11</v>
      </c>
      <c r="C46" s="4" t="s">
        <v>229</v>
      </c>
      <c r="D46" s="4" t="s">
        <v>230</v>
      </c>
      <c r="E46" s="10">
        <v>41189</v>
      </c>
      <c r="F46" s="5">
        <v>20020</v>
      </c>
      <c r="G46" s="4"/>
      <c r="H46" s="4"/>
      <c r="I46" s="4">
        <v>23.22</v>
      </c>
      <c r="J46" s="4"/>
      <c r="K46" s="4">
        <v>20665</v>
      </c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</row>
    <row r="47" spans="1:34" ht="30">
      <c r="A47" s="4">
        <v>162</v>
      </c>
      <c r="B47" s="2" t="s">
        <v>282</v>
      </c>
      <c r="C47" s="4" t="s">
        <v>232</v>
      </c>
      <c r="D47" s="4" t="s">
        <v>233</v>
      </c>
      <c r="E47" s="10">
        <v>41220</v>
      </c>
      <c r="F47" s="5">
        <v>11100</v>
      </c>
      <c r="G47" s="4"/>
      <c r="H47" s="4"/>
      <c r="I47" s="4" t="s">
        <v>234</v>
      </c>
      <c r="J47" s="4"/>
      <c r="K47" s="4">
        <v>13854</v>
      </c>
      <c r="L47" s="4" t="s">
        <v>67</v>
      </c>
      <c r="M47" s="4">
        <v>37391</v>
      </c>
      <c r="N47" s="4">
        <v>-2000</v>
      </c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</row>
    <row r="48" spans="1:34">
      <c r="A48" s="4"/>
      <c r="B48" s="4"/>
      <c r="C48" s="4" t="s">
        <v>330</v>
      </c>
      <c r="D48" s="4"/>
      <c r="E48" s="10" t="s">
        <v>305</v>
      </c>
      <c r="F48" s="5">
        <v>600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</row>
    <row r="49" spans="1:34">
      <c r="A49" s="4"/>
      <c r="B49" s="4"/>
      <c r="C49" s="4" t="s">
        <v>371</v>
      </c>
      <c r="D49" s="4"/>
      <c r="E49" s="10">
        <v>40920</v>
      </c>
      <c r="F49" s="5"/>
      <c r="G49" s="4"/>
      <c r="H49" s="4"/>
      <c r="I49" s="4">
        <v>450.67</v>
      </c>
      <c r="J49" s="4"/>
      <c r="K49" s="4">
        <v>3830</v>
      </c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</row>
    <row r="50" spans="1:34">
      <c r="A50" s="4"/>
      <c r="B50" s="4"/>
      <c r="C50" s="4" t="s">
        <v>371</v>
      </c>
      <c r="D50" s="4"/>
      <c r="E50" s="10">
        <v>41041</v>
      </c>
      <c r="F50" s="5"/>
      <c r="G50" s="4"/>
      <c r="H50" s="4"/>
      <c r="I50" s="4">
        <v>441.65</v>
      </c>
      <c r="J50" s="4"/>
      <c r="K50" s="4">
        <v>3754</v>
      </c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</row>
    <row r="51" spans="1:34">
      <c r="A51" s="4"/>
      <c r="B51" s="4"/>
      <c r="C51" s="4" t="s">
        <v>371</v>
      </c>
      <c r="D51" s="4"/>
      <c r="E51" s="10">
        <v>41133</v>
      </c>
      <c r="F51" s="5"/>
      <c r="G51" s="4"/>
      <c r="H51" s="4"/>
      <c r="I51" s="4">
        <v>459.67</v>
      </c>
      <c r="J51" s="4"/>
      <c r="K51" s="4">
        <v>3907</v>
      </c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</row>
    <row r="52" spans="1:34">
      <c r="A52" s="4"/>
      <c r="B52" s="4"/>
      <c r="C52" s="4" t="s">
        <v>371</v>
      </c>
      <c r="D52" s="4"/>
      <c r="E52" s="4" t="s">
        <v>372</v>
      </c>
      <c r="F52" s="5"/>
      <c r="G52" s="4"/>
      <c r="H52" s="4"/>
      <c r="I52" s="4">
        <v>441.65</v>
      </c>
      <c r="J52" s="4"/>
      <c r="K52" s="4">
        <v>3754</v>
      </c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</row>
    <row r="53" spans="1:34">
      <c r="A53" s="4"/>
      <c r="B53" s="4"/>
      <c r="C53" s="4" t="s">
        <v>371</v>
      </c>
      <c r="D53" s="4"/>
      <c r="E53" s="4" t="s">
        <v>364</v>
      </c>
      <c r="F53" s="5"/>
      <c r="G53" s="4"/>
      <c r="H53" s="4"/>
      <c r="I53" s="4">
        <v>450.67</v>
      </c>
      <c r="J53" s="4"/>
      <c r="K53" s="4">
        <v>3830</v>
      </c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</row>
    <row r="54" spans="1:34">
      <c r="A54" s="4"/>
      <c r="B54" s="4"/>
      <c r="C54" s="4"/>
      <c r="D54" s="4"/>
      <c r="E54" s="4"/>
      <c r="F54" s="5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</row>
    <row r="55" spans="1:34">
      <c r="A55" s="7"/>
      <c r="B55" s="7"/>
      <c r="C55" s="7"/>
      <c r="D55" s="7"/>
      <c r="E55" s="7"/>
      <c r="F55" s="12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</row>
    <row r="56" spans="1:34">
      <c r="A56" s="7"/>
      <c r="B56" s="7"/>
      <c r="C56" s="7"/>
      <c r="D56" s="7"/>
      <c r="E56" s="7"/>
      <c r="F56" s="12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</row>
    <row r="57" spans="1:34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</row>
    <row r="58" spans="1:34">
      <c r="A58" s="4"/>
      <c r="B58" s="4"/>
      <c r="C58" s="4"/>
      <c r="D58" s="4"/>
      <c r="E58" s="10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</row>
    <row r="59" spans="1:34">
      <c r="A59" s="4"/>
      <c r="B59" s="4"/>
      <c r="C59" s="4"/>
      <c r="D59" s="4"/>
      <c r="E59" s="4"/>
      <c r="F59" s="5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</row>
    <row r="60" spans="1:34">
      <c r="A60" s="4"/>
      <c r="B60" s="4"/>
      <c r="C60" s="4"/>
      <c r="D60" s="4"/>
      <c r="E60" s="4"/>
      <c r="F60" s="5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</row>
    <row r="61" spans="1:34">
      <c r="A61" s="4"/>
      <c r="B61" s="4"/>
      <c r="C61" s="4"/>
      <c r="D61" s="4"/>
      <c r="E61" s="4"/>
      <c r="F61" s="5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</row>
    <row r="62" spans="1:34">
      <c r="A62" s="4"/>
      <c r="B62" s="4"/>
      <c r="C62" s="4"/>
      <c r="D62" s="4"/>
      <c r="E62" s="4"/>
      <c r="F62" s="5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</row>
    <row r="63" spans="1:34">
      <c r="A63" s="4"/>
      <c r="B63" s="4"/>
      <c r="C63" s="4"/>
      <c r="D63" s="4"/>
      <c r="E63" s="4"/>
      <c r="F63" s="5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</row>
    <row r="64" spans="1:34">
      <c r="A64" s="4"/>
      <c r="B64" s="4"/>
      <c r="C64" s="4"/>
      <c r="D64" s="4"/>
      <c r="E64" s="4"/>
      <c r="F64" s="5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</row>
    <row r="65" spans="1:34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</row>
    <row r="66" spans="1:34">
      <c r="A66" s="4"/>
      <c r="B66" s="4"/>
      <c r="C66" s="4"/>
      <c r="D66" s="4"/>
      <c r="E66" s="4"/>
      <c r="F66" s="5">
        <f>SUM(F3:F65)</f>
        <v>276382</v>
      </c>
      <c r="G66" s="4"/>
      <c r="H66" s="4"/>
      <c r="I66" s="4"/>
      <c r="J66" s="4"/>
      <c r="K66" s="4">
        <f>SUM(K3:K65)</f>
        <v>526335.37999999989</v>
      </c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>
        <f>SUM(X3:X65)</f>
        <v>132411</v>
      </c>
      <c r="Y66" s="4"/>
      <c r="Z66" s="4"/>
      <c r="AA66" s="4"/>
      <c r="AB66" s="4"/>
      <c r="AC66" s="4"/>
      <c r="AD66" s="4"/>
      <c r="AE66" s="4"/>
      <c r="AF66" s="4"/>
      <c r="AG66" s="4"/>
      <c r="AH66" s="4"/>
    </row>
    <row r="67" spans="1:34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</row>
    <row r="68" spans="1:34">
      <c r="A68" s="4"/>
      <c r="B68" s="4"/>
      <c r="C68" s="4"/>
      <c r="D68" s="4"/>
      <c r="E68" s="4"/>
      <c r="F68" s="5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</row>
    <row r="69" spans="1:34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</row>
    <row r="70" spans="1:34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</row>
    <row r="71" spans="1:34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</row>
    <row r="72" spans="1:34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</row>
    <row r="73" spans="1:34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</row>
    <row r="74" spans="1:34">
      <c r="A74" s="4"/>
      <c r="B74" s="4"/>
      <c r="C74" s="4"/>
      <c r="D74" s="4"/>
      <c r="E74" s="4"/>
      <c r="F74" s="8"/>
      <c r="G74" s="8"/>
      <c r="H74" s="8"/>
      <c r="I74" s="8"/>
      <c r="J74" s="8"/>
      <c r="K74" s="8"/>
      <c r="L74" s="4"/>
      <c r="M74" s="4"/>
      <c r="N74" s="4"/>
      <c r="O74" s="4"/>
      <c r="P74" s="4"/>
      <c r="Q74" s="4"/>
      <c r="R74" s="4"/>
      <c r="S74" s="8"/>
      <c r="T74" s="4">
        <f>SUM(T3:T73)</f>
        <v>59350</v>
      </c>
      <c r="U74" s="4"/>
      <c r="V74" s="4"/>
      <c r="W74" s="4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231"/>
  <sheetViews>
    <sheetView topLeftCell="G88" zoomScale="130" zoomScaleNormal="130" workbookViewId="0">
      <selection activeCell="E220" sqref="E220"/>
    </sheetView>
  </sheetViews>
  <sheetFormatPr defaultRowHeight="15"/>
  <cols>
    <col min="1" max="1" width="13.42578125" style="2" bestFit="1" customWidth="1"/>
    <col min="2" max="2" width="67.28515625" style="2" customWidth="1"/>
    <col min="3" max="3" width="13.140625" style="2" customWidth="1"/>
    <col min="4" max="4" width="15" style="2" customWidth="1"/>
    <col min="5" max="5" width="15.28515625" style="2" customWidth="1"/>
    <col min="6" max="6" width="15.85546875" style="2" customWidth="1"/>
    <col min="7" max="7" width="9.7109375" style="2" customWidth="1"/>
    <col min="8" max="8" width="12.42578125" style="2" customWidth="1"/>
    <col min="9" max="9" width="9.140625" style="2"/>
    <col min="10" max="10" width="10.7109375" style="2" bestFit="1" customWidth="1"/>
    <col min="11" max="11" width="14.85546875" style="2" customWidth="1"/>
    <col min="12" max="12" width="24.42578125" style="2" customWidth="1"/>
    <col min="13" max="13" width="16.85546875" style="2" customWidth="1"/>
    <col min="14" max="14" width="15.7109375" style="2" bestFit="1" customWidth="1"/>
    <col min="15" max="15" width="9.28515625" style="2" bestFit="1" customWidth="1"/>
    <col min="16" max="16" width="13.28515625" style="2" customWidth="1"/>
    <col min="17" max="18" width="12.140625" style="2" customWidth="1"/>
    <col min="19" max="16384" width="9.140625" style="2"/>
  </cols>
  <sheetData>
    <row r="1" spans="1:16">
      <c r="A1" s="3" t="s">
        <v>0</v>
      </c>
      <c r="B1" s="3" t="s">
        <v>37</v>
      </c>
      <c r="C1" s="3" t="s">
        <v>1</v>
      </c>
      <c r="D1" s="3" t="s">
        <v>2</v>
      </c>
      <c r="E1" s="3" t="s">
        <v>3</v>
      </c>
      <c r="F1" s="3" t="s">
        <v>122</v>
      </c>
      <c r="G1" s="11" t="s">
        <v>71</v>
      </c>
      <c r="H1" s="3" t="s">
        <v>23</v>
      </c>
      <c r="I1" s="3" t="s">
        <v>53</v>
      </c>
      <c r="J1" s="3" t="s">
        <v>25</v>
      </c>
      <c r="K1" s="3" t="s">
        <v>26</v>
      </c>
      <c r="L1" s="3" t="s">
        <v>28</v>
      </c>
      <c r="M1" s="4"/>
      <c r="N1" s="4"/>
      <c r="O1" s="3" t="s">
        <v>52</v>
      </c>
    </row>
    <row r="2" spans="1:16" ht="30">
      <c r="A2" s="4">
        <v>2</v>
      </c>
      <c r="B2" s="4" t="s">
        <v>445</v>
      </c>
      <c r="C2" s="10" t="s">
        <v>215</v>
      </c>
      <c r="D2" s="10">
        <v>41678</v>
      </c>
      <c r="E2" s="5">
        <v>2200</v>
      </c>
      <c r="F2" s="5"/>
      <c r="G2" s="4"/>
      <c r="H2" s="4"/>
      <c r="I2" s="4"/>
      <c r="J2" s="22"/>
      <c r="K2" s="4" t="s">
        <v>81</v>
      </c>
      <c r="L2" s="4" t="s">
        <v>29</v>
      </c>
      <c r="M2" s="4" t="s">
        <v>87</v>
      </c>
      <c r="N2" s="4"/>
      <c r="O2" s="4"/>
    </row>
    <row r="3" spans="1:16" ht="30">
      <c r="A3" s="4">
        <v>6</v>
      </c>
      <c r="B3" s="4" t="s">
        <v>436</v>
      </c>
      <c r="C3" s="4" t="s">
        <v>437</v>
      </c>
      <c r="D3" s="10" t="s">
        <v>438</v>
      </c>
      <c r="E3" s="5">
        <v>10000</v>
      </c>
      <c r="F3" s="4"/>
      <c r="G3" s="4"/>
      <c r="H3" s="4" t="s">
        <v>171</v>
      </c>
      <c r="I3" s="4"/>
      <c r="J3" s="22"/>
      <c r="K3" s="4"/>
      <c r="L3" s="4"/>
      <c r="M3" s="4"/>
      <c r="N3" s="4"/>
      <c r="O3" s="4"/>
    </row>
    <row r="4" spans="1:16">
      <c r="A4" s="4">
        <v>7</v>
      </c>
      <c r="B4" s="4" t="s">
        <v>439</v>
      </c>
      <c r="C4" s="4" t="s">
        <v>437</v>
      </c>
      <c r="D4" s="10" t="s">
        <v>438</v>
      </c>
      <c r="E4" s="5">
        <v>10000</v>
      </c>
      <c r="F4" s="5"/>
      <c r="G4" s="4"/>
      <c r="H4" s="4"/>
      <c r="I4" s="4"/>
      <c r="J4" s="4"/>
      <c r="K4" s="4"/>
      <c r="L4" s="4"/>
      <c r="M4" s="4"/>
      <c r="N4" s="4"/>
      <c r="O4" s="4"/>
    </row>
    <row r="5" spans="1:16">
      <c r="A5" s="4">
        <v>9</v>
      </c>
      <c r="B5" s="4" t="s">
        <v>443</v>
      </c>
      <c r="C5" s="4" t="s">
        <v>253</v>
      </c>
      <c r="D5" s="10" t="s">
        <v>444</v>
      </c>
      <c r="E5" s="5">
        <v>4200</v>
      </c>
      <c r="F5" s="5"/>
      <c r="G5" s="4"/>
      <c r="H5" s="4"/>
      <c r="I5" s="4"/>
      <c r="J5" s="4"/>
      <c r="K5" s="4" t="s">
        <v>97</v>
      </c>
      <c r="L5" s="4" t="s">
        <v>98</v>
      </c>
      <c r="M5" s="4" t="s">
        <v>178</v>
      </c>
      <c r="N5" s="4"/>
      <c r="O5" s="4"/>
    </row>
    <row r="6" spans="1:16">
      <c r="A6" s="4">
        <v>10</v>
      </c>
      <c r="B6" s="4" t="s">
        <v>445</v>
      </c>
      <c r="C6" s="4" t="s">
        <v>215</v>
      </c>
      <c r="D6" s="10" t="s">
        <v>446</v>
      </c>
      <c r="E6" s="5">
        <v>2200</v>
      </c>
      <c r="F6" s="5"/>
      <c r="G6" s="4"/>
      <c r="H6" s="4"/>
      <c r="I6" s="4"/>
      <c r="J6" s="4"/>
      <c r="K6" s="4"/>
      <c r="L6" s="4" t="s">
        <v>98</v>
      </c>
      <c r="M6" s="10"/>
      <c r="N6" s="4"/>
      <c r="O6" s="4"/>
    </row>
    <row r="7" spans="1:16">
      <c r="A7" s="4">
        <v>15</v>
      </c>
      <c r="B7" s="4" t="s">
        <v>457</v>
      </c>
      <c r="C7" s="4" t="s">
        <v>437</v>
      </c>
      <c r="D7" s="10" t="s">
        <v>458</v>
      </c>
      <c r="E7" s="5">
        <v>16900</v>
      </c>
      <c r="F7" s="5"/>
      <c r="G7" s="4"/>
      <c r="H7" s="4"/>
      <c r="I7" s="4"/>
      <c r="J7" s="4"/>
      <c r="K7" s="4" t="s">
        <v>27</v>
      </c>
      <c r="L7" s="4" t="s">
        <v>98</v>
      </c>
      <c r="M7" s="10">
        <v>41158</v>
      </c>
      <c r="N7" s="4"/>
      <c r="O7" s="4"/>
      <c r="P7" s="2">
        <v>2600</v>
      </c>
    </row>
    <row r="8" spans="1:16">
      <c r="A8" s="4">
        <v>16</v>
      </c>
      <c r="B8" s="4" t="s">
        <v>463</v>
      </c>
      <c r="C8" s="4" t="s">
        <v>437</v>
      </c>
      <c r="D8" s="10" t="s">
        <v>462</v>
      </c>
      <c r="E8" s="5">
        <v>12000</v>
      </c>
      <c r="F8" s="5" t="s">
        <v>194</v>
      </c>
      <c r="G8" s="4"/>
      <c r="H8" s="4" t="s">
        <v>222</v>
      </c>
      <c r="I8" s="4"/>
      <c r="J8" s="4"/>
      <c r="K8" s="4" t="s">
        <v>27</v>
      </c>
      <c r="L8" s="4"/>
      <c r="M8" s="4"/>
      <c r="N8" s="4"/>
      <c r="O8" s="4"/>
    </row>
    <row r="9" spans="1:16">
      <c r="A9" s="4">
        <v>17</v>
      </c>
      <c r="B9" s="4" t="s">
        <v>464</v>
      </c>
      <c r="C9" s="4" t="s">
        <v>437</v>
      </c>
      <c r="D9" s="10" t="s">
        <v>461</v>
      </c>
      <c r="E9" s="5">
        <v>9000</v>
      </c>
      <c r="F9" s="5" t="s">
        <v>194</v>
      </c>
      <c r="G9" s="4"/>
      <c r="H9" s="4" t="s">
        <v>223</v>
      </c>
      <c r="I9" s="4"/>
      <c r="J9" s="4"/>
      <c r="K9" s="4"/>
      <c r="L9" s="4"/>
      <c r="M9" s="4"/>
      <c r="N9" s="4"/>
      <c r="O9" s="4"/>
    </row>
    <row r="10" spans="1:16" ht="28.5">
      <c r="A10" s="4">
        <v>18</v>
      </c>
      <c r="B10" s="4" t="s">
        <v>465</v>
      </c>
      <c r="C10" s="4" t="s">
        <v>437</v>
      </c>
      <c r="D10" s="10" t="s">
        <v>461</v>
      </c>
      <c r="E10" s="5">
        <v>9000</v>
      </c>
      <c r="F10" s="5" t="s">
        <v>225</v>
      </c>
      <c r="G10" s="4"/>
      <c r="H10" s="4" t="s">
        <v>226</v>
      </c>
      <c r="I10" s="4"/>
      <c r="J10" s="4"/>
      <c r="K10" s="4" t="s">
        <v>100</v>
      </c>
      <c r="L10" s="4" t="s">
        <v>177</v>
      </c>
      <c r="M10" s="4"/>
      <c r="N10" s="4"/>
      <c r="O10" s="4"/>
    </row>
    <row r="11" spans="1:16">
      <c r="A11" s="4">
        <v>19</v>
      </c>
      <c r="B11" s="4" t="s">
        <v>466</v>
      </c>
      <c r="C11" s="4" t="s">
        <v>467</v>
      </c>
      <c r="D11" s="10" t="s">
        <v>468</v>
      </c>
      <c r="E11" s="5">
        <v>8000</v>
      </c>
      <c r="F11" s="5"/>
      <c r="G11" s="4"/>
      <c r="H11" s="4" t="s">
        <v>228</v>
      </c>
      <c r="I11" s="4"/>
      <c r="J11" s="4"/>
      <c r="K11" s="4" t="s">
        <v>100</v>
      </c>
      <c r="L11" s="10">
        <v>41096</v>
      </c>
      <c r="M11" s="4"/>
      <c r="N11" s="4"/>
      <c r="O11" s="4"/>
    </row>
    <row r="12" spans="1:16">
      <c r="A12" s="4">
        <v>20</v>
      </c>
      <c r="B12" s="4" t="s">
        <v>466</v>
      </c>
      <c r="C12" s="4" t="s">
        <v>467</v>
      </c>
      <c r="D12" s="10" t="s">
        <v>468</v>
      </c>
      <c r="E12" s="5">
        <v>8000</v>
      </c>
      <c r="F12" s="5" t="s">
        <v>231</v>
      </c>
      <c r="G12" s="4"/>
      <c r="H12" s="4">
        <v>23.22</v>
      </c>
      <c r="I12" s="4"/>
      <c r="J12" s="4"/>
      <c r="K12" s="4" t="s">
        <v>100</v>
      </c>
      <c r="L12" s="10">
        <v>41006</v>
      </c>
      <c r="M12" s="4" t="s">
        <v>165</v>
      </c>
      <c r="N12" s="4"/>
      <c r="O12" s="4"/>
    </row>
    <row r="13" spans="1:16">
      <c r="A13" s="4">
        <v>21</v>
      </c>
      <c r="B13" s="4" t="s">
        <v>473</v>
      </c>
      <c r="C13" s="4" t="s">
        <v>437</v>
      </c>
      <c r="D13" s="10" t="s">
        <v>470</v>
      </c>
      <c r="E13" s="5">
        <v>9000</v>
      </c>
      <c r="F13" s="5"/>
      <c r="G13" s="4"/>
      <c r="H13" s="4" t="s">
        <v>234</v>
      </c>
      <c r="I13" s="4"/>
      <c r="J13" s="4"/>
      <c r="K13" s="4"/>
      <c r="L13" s="4"/>
      <c r="M13" s="4"/>
      <c r="N13" s="4"/>
      <c r="O13" s="4"/>
    </row>
    <row r="14" spans="1:16">
      <c r="A14" s="4">
        <v>22</v>
      </c>
      <c r="B14" s="4" t="s">
        <v>474</v>
      </c>
      <c r="C14" s="4" t="s">
        <v>437</v>
      </c>
      <c r="D14" s="10" t="s">
        <v>470</v>
      </c>
      <c r="E14" s="5">
        <v>9000</v>
      </c>
      <c r="F14" s="5"/>
      <c r="G14" s="4"/>
      <c r="H14" s="4">
        <v>19.899999999999999</v>
      </c>
      <c r="I14" s="7"/>
      <c r="J14" s="4"/>
      <c r="K14" s="4"/>
      <c r="L14" s="4"/>
      <c r="M14" s="4"/>
      <c r="N14" s="4"/>
      <c r="O14" s="4"/>
    </row>
    <row r="15" spans="1:16">
      <c r="A15" s="4">
        <v>23</v>
      </c>
      <c r="B15" s="4" t="s">
        <v>475</v>
      </c>
      <c r="C15" s="4" t="s">
        <v>476</v>
      </c>
      <c r="D15" s="10" t="s">
        <v>470</v>
      </c>
      <c r="E15" s="5">
        <v>13000</v>
      </c>
      <c r="F15" s="5"/>
      <c r="G15" s="4"/>
      <c r="H15" s="4"/>
      <c r="I15" s="4"/>
      <c r="J15" s="4"/>
      <c r="K15" s="4"/>
      <c r="L15" s="4"/>
      <c r="M15" s="4"/>
      <c r="N15" s="4"/>
      <c r="O15" s="4"/>
    </row>
    <row r="16" spans="1:16">
      <c r="A16" s="4">
        <v>24</v>
      </c>
      <c r="B16" s="4" t="s">
        <v>477</v>
      </c>
      <c r="C16" s="4" t="s">
        <v>437</v>
      </c>
      <c r="D16" s="10" t="s">
        <v>470</v>
      </c>
      <c r="E16" s="5">
        <v>20000</v>
      </c>
      <c r="F16" s="5"/>
      <c r="G16" s="4"/>
      <c r="H16" s="4"/>
      <c r="I16" s="4"/>
      <c r="J16" s="4"/>
      <c r="K16" s="4"/>
      <c r="L16" s="4" t="s">
        <v>137</v>
      </c>
      <c r="M16" s="4"/>
      <c r="N16" s="4"/>
      <c r="O16" s="4"/>
    </row>
    <row r="17" spans="1:15">
      <c r="A17" s="4">
        <v>25</v>
      </c>
      <c r="B17" s="4" t="s">
        <v>478</v>
      </c>
      <c r="C17" s="4" t="s">
        <v>437</v>
      </c>
      <c r="D17" s="10" t="s">
        <v>479</v>
      </c>
      <c r="E17" s="5">
        <v>5000</v>
      </c>
      <c r="F17" s="5"/>
      <c r="G17" s="4"/>
      <c r="H17" s="4">
        <v>31.44</v>
      </c>
      <c r="I17" s="4"/>
      <c r="J17" s="4"/>
      <c r="K17" s="4"/>
      <c r="L17" s="4" t="s">
        <v>137</v>
      </c>
      <c r="M17" s="10">
        <v>41158</v>
      </c>
      <c r="N17" s="4"/>
      <c r="O17" s="4"/>
    </row>
    <row r="18" spans="1:15" ht="30">
      <c r="A18" s="4">
        <v>26</v>
      </c>
      <c r="B18" s="4" t="s">
        <v>487</v>
      </c>
      <c r="C18" s="4" t="s">
        <v>488</v>
      </c>
      <c r="D18" s="10" t="s">
        <v>489</v>
      </c>
      <c r="E18" s="5">
        <v>900</v>
      </c>
      <c r="F18" s="5"/>
      <c r="G18" s="4"/>
      <c r="H18" s="4" t="s">
        <v>259</v>
      </c>
      <c r="I18" s="4"/>
      <c r="J18" s="4"/>
      <c r="K18" s="4"/>
      <c r="L18" s="4" t="s">
        <v>137</v>
      </c>
      <c r="M18" s="10" t="s">
        <v>397</v>
      </c>
      <c r="N18" s="4"/>
      <c r="O18" s="4"/>
    </row>
    <row r="19" spans="1:15">
      <c r="A19" s="4">
        <v>30</v>
      </c>
      <c r="B19" s="4" t="s">
        <v>490</v>
      </c>
      <c r="C19" s="4" t="s">
        <v>32</v>
      </c>
      <c r="D19" s="10" t="s">
        <v>491</v>
      </c>
      <c r="E19" s="5">
        <v>13600</v>
      </c>
      <c r="F19" s="5"/>
      <c r="G19" s="4"/>
      <c r="H19" s="4"/>
      <c r="I19" s="4"/>
      <c r="J19" s="4"/>
      <c r="K19" s="4"/>
      <c r="L19" s="4" t="s">
        <v>137</v>
      </c>
      <c r="M19" s="4" t="s">
        <v>248</v>
      </c>
      <c r="N19" s="4"/>
      <c r="O19" s="4"/>
    </row>
    <row r="20" spans="1:15">
      <c r="A20" s="4">
        <v>31</v>
      </c>
      <c r="B20" s="4" t="s">
        <v>492</v>
      </c>
      <c r="C20" s="4" t="s">
        <v>253</v>
      </c>
      <c r="D20" s="10" t="s">
        <v>491</v>
      </c>
      <c r="E20" s="5">
        <v>8400</v>
      </c>
      <c r="F20" s="5"/>
      <c r="G20" s="4"/>
      <c r="H20" s="4"/>
      <c r="I20" s="4"/>
      <c r="J20" s="4"/>
      <c r="K20" s="4"/>
      <c r="L20" s="4"/>
      <c r="M20" s="4"/>
      <c r="N20" s="4"/>
      <c r="O20" s="4"/>
    </row>
    <row r="21" spans="1:15">
      <c r="A21" s="4">
        <v>32</v>
      </c>
      <c r="B21" s="4" t="s">
        <v>493</v>
      </c>
      <c r="C21" s="4" t="s">
        <v>437</v>
      </c>
      <c r="D21" s="10" t="s">
        <v>494</v>
      </c>
      <c r="E21" s="5">
        <v>19999</v>
      </c>
      <c r="F21" s="5"/>
      <c r="G21" s="4"/>
      <c r="H21" s="4"/>
      <c r="I21" s="4"/>
      <c r="J21" s="4"/>
      <c r="K21" s="4"/>
      <c r="L21" s="4"/>
      <c r="M21" s="4"/>
      <c r="N21" s="4"/>
      <c r="O21" s="4"/>
    </row>
    <row r="22" spans="1:15">
      <c r="A22" s="4">
        <v>33</v>
      </c>
      <c r="B22" s="4" t="s">
        <v>493</v>
      </c>
      <c r="C22" s="4" t="s">
        <v>437</v>
      </c>
      <c r="D22" s="10" t="s">
        <v>486</v>
      </c>
      <c r="E22" s="5">
        <v>19999</v>
      </c>
      <c r="F22" s="13"/>
      <c r="G22" s="4"/>
      <c r="H22" s="4"/>
      <c r="I22" s="4"/>
      <c r="J22" s="4"/>
      <c r="K22" s="4"/>
      <c r="L22" s="4" t="s">
        <v>198</v>
      </c>
      <c r="M22" s="4" t="s">
        <v>336</v>
      </c>
      <c r="N22" s="4"/>
      <c r="O22" s="4"/>
    </row>
    <row r="23" spans="1:15">
      <c r="A23" s="4">
        <v>34</v>
      </c>
      <c r="B23" s="4" t="s">
        <v>493</v>
      </c>
      <c r="C23" s="4" t="s">
        <v>437</v>
      </c>
      <c r="D23" s="10" t="s">
        <v>491</v>
      </c>
      <c r="E23" s="5">
        <v>19999</v>
      </c>
      <c r="F23" s="5"/>
      <c r="G23" s="4"/>
      <c r="H23" s="4">
        <v>1500</v>
      </c>
      <c r="I23" s="4"/>
      <c r="J23" s="4"/>
      <c r="K23" s="4"/>
      <c r="L23" s="4" t="s">
        <v>387</v>
      </c>
      <c r="M23" s="4" t="s">
        <v>320</v>
      </c>
      <c r="N23" s="4" t="s">
        <v>290</v>
      </c>
      <c r="O23" s="4"/>
    </row>
    <row r="24" spans="1:15">
      <c r="A24" s="4">
        <v>36</v>
      </c>
      <c r="B24" s="4" t="s">
        <v>493</v>
      </c>
      <c r="C24" s="4" t="s">
        <v>437</v>
      </c>
      <c r="D24" s="10" t="s">
        <v>495</v>
      </c>
      <c r="E24" s="5">
        <v>19999</v>
      </c>
      <c r="F24" s="5"/>
      <c r="G24" s="4"/>
      <c r="H24" s="4">
        <v>21.98</v>
      </c>
      <c r="I24" s="4"/>
      <c r="J24" s="4"/>
      <c r="K24" s="4"/>
      <c r="L24" s="4"/>
      <c r="M24" s="4"/>
      <c r="N24" s="4"/>
      <c r="O24" s="4"/>
    </row>
    <row r="25" spans="1:15" ht="30">
      <c r="A25" s="4">
        <v>37</v>
      </c>
      <c r="B25" s="4" t="s">
        <v>496</v>
      </c>
      <c r="C25" s="4" t="s">
        <v>476</v>
      </c>
      <c r="D25" s="10" t="s">
        <v>495</v>
      </c>
      <c r="E25" s="5">
        <v>6500</v>
      </c>
      <c r="F25" s="5"/>
      <c r="G25" s="4"/>
      <c r="H25" s="4"/>
      <c r="I25" s="4"/>
      <c r="J25" s="4"/>
      <c r="K25" s="4"/>
      <c r="L25" s="4" t="s">
        <v>199</v>
      </c>
      <c r="M25" s="4" t="s">
        <v>201</v>
      </c>
      <c r="N25" s="4" t="s">
        <v>202</v>
      </c>
      <c r="O25" s="4"/>
    </row>
    <row r="26" spans="1:15">
      <c r="A26" s="4">
        <v>38</v>
      </c>
      <c r="B26" s="4" t="s">
        <v>493</v>
      </c>
      <c r="C26" s="4" t="s">
        <v>437</v>
      </c>
      <c r="D26" s="10" t="s">
        <v>495</v>
      </c>
      <c r="E26" s="5">
        <v>1000</v>
      </c>
      <c r="F26" s="5"/>
      <c r="G26" s="4"/>
      <c r="H26" s="4"/>
      <c r="I26" s="4"/>
      <c r="J26" s="4"/>
      <c r="K26" s="4" t="s">
        <v>69</v>
      </c>
      <c r="L26" s="4"/>
      <c r="M26" s="4"/>
      <c r="N26" s="4"/>
      <c r="O26" s="4"/>
    </row>
    <row r="27" spans="1:15">
      <c r="A27" s="4">
        <v>39</v>
      </c>
      <c r="B27" s="4" t="s">
        <v>499</v>
      </c>
      <c r="C27" s="4" t="s">
        <v>437</v>
      </c>
      <c r="D27" s="4" t="s">
        <v>498</v>
      </c>
      <c r="E27" s="5">
        <v>6000</v>
      </c>
      <c r="F27" s="5"/>
      <c r="G27" s="4"/>
      <c r="H27" s="4">
        <v>1500</v>
      </c>
      <c r="I27" s="4"/>
      <c r="J27" s="4"/>
      <c r="K27" s="4"/>
      <c r="L27" s="4"/>
      <c r="M27" s="4"/>
      <c r="N27" s="4"/>
      <c r="O27" s="4"/>
    </row>
    <row r="28" spans="1:15">
      <c r="A28" s="4">
        <v>40</v>
      </c>
      <c r="B28" s="4" t="s">
        <v>504</v>
      </c>
      <c r="C28" s="4" t="s">
        <v>505</v>
      </c>
      <c r="D28" s="4" t="s">
        <v>498</v>
      </c>
      <c r="E28" s="5">
        <v>2400</v>
      </c>
      <c r="F28" s="5"/>
      <c r="G28" s="4"/>
      <c r="H28" s="4"/>
      <c r="I28" s="4"/>
      <c r="J28" s="4"/>
      <c r="K28" s="4"/>
      <c r="L28" s="4"/>
      <c r="M28" s="4"/>
      <c r="N28" s="4"/>
      <c r="O28" s="4"/>
    </row>
    <row r="29" spans="1:15">
      <c r="A29" s="4">
        <v>42</v>
      </c>
      <c r="B29" s="4" t="s">
        <v>508</v>
      </c>
      <c r="C29" s="4" t="s">
        <v>467</v>
      </c>
      <c r="D29" s="10" t="s">
        <v>509</v>
      </c>
      <c r="E29" s="5">
        <v>2100</v>
      </c>
      <c r="F29" s="5"/>
      <c r="G29" s="4"/>
      <c r="H29" s="4">
        <v>6000</v>
      </c>
      <c r="I29" s="4"/>
      <c r="J29" s="4"/>
      <c r="K29" s="4"/>
      <c r="L29" s="4" t="s">
        <v>254</v>
      </c>
      <c r="M29" s="10" t="s">
        <v>296</v>
      </c>
      <c r="N29" s="4"/>
      <c r="O29" s="4"/>
    </row>
    <row r="30" spans="1:15" ht="30">
      <c r="A30" s="4">
        <v>43</v>
      </c>
      <c r="B30" s="4" t="s">
        <v>511</v>
      </c>
      <c r="C30" s="4" t="s">
        <v>437</v>
      </c>
      <c r="D30" s="10">
        <v>41927</v>
      </c>
      <c r="E30" s="5">
        <v>13500</v>
      </c>
      <c r="F30" s="5"/>
      <c r="G30" s="4"/>
      <c r="H30" s="4" t="s">
        <v>258</v>
      </c>
      <c r="I30" s="4"/>
      <c r="J30" s="4"/>
      <c r="K30" s="4"/>
      <c r="L30" s="4"/>
      <c r="M30" s="4"/>
      <c r="N30" s="4"/>
      <c r="O30" s="4"/>
    </row>
    <row r="31" spans="1:15">
      <c r="A31" s="4">
        <v>44</v>
      </c>
      <c r="B31" s="4" t="s">
        <v>513</v>
      </c>
      <c r="C31" s="4" t="s">
        <v>467</v>
      </c>
      <c r="D31" s="10" t="s">
        <v>512</v>
      </c>
      <c r="E31" s="5">
        <v>7500</v>
      </c>
      <c r="F31" s="5"/>
      <c r="G31" s="4"/>
      <c r="H31" s="4">
        <v>1500</v>
      </c>
      <c r="I31" s="4"/>
      <c r="J31" s="4"/>
      <c r="K31" s="4"/>
      <c r="L31" s="4" t="s">
        <v>288</v>
      </c>
      <c r="M31" s="10">
        <v>41404</v>
      </c>
      <c r="N31" s="4" t="s">
        <v>289</v>
      </c>
      <c r="O31" s="4"/>
    </row>
    <row r="32" spans="1:15" ht="30">
      <c r="A32" s="4">
        <v>45</v>
      </c>
      <c r="B32" s="4" t="s">
        <v>514</v>
      </c>
      <c r="C32" s="4" t="s">
        <v>467</v>
      </c>
      <c r="D32" s="10" t="s">
        <v>515</v>
      </c>
      <c r="E32" s="5">
        <v>3000</v>
      </c>
      <c r="F32" s="5"/>
      <c r="G32" s="4"/>
      <c r="H32" s="4" t="s">
        <v>275</v>
      </c>
      <c r="I32" s="4"/>
      <c r="J32" s="4"/>
      <c r="K32" s="4"/>
      <c r="L32" s="4"/>
      <c r="M32" s="4"/>
      <c r="N32" s="4"/>
      <c r="O32" s="4"/>
    </row>
    <row r="33" spans="1:15">
      <c r="A33" s="4">
        <v>47</v>
      </c>
      <c r="B33" s="4" t="s">
        <v>516</v>
      </c>
      <c r="C33" s="4" t="s">
        <v>467</v>
      </c>
      <c r="D33" s="4" t="s">
        <v>517</v>
      </c>
      <c r="E33" s="5">
        <v>4500</v>
      </c>
      <c r="F33" s="5"/>
      <c r="G33" s="4"/>
      <c r="H33" s="4">
        <v>1500</v>
      </c>
      <c r="I33" s="4"/>
      <c r="J33" s="4"/>
      <c r="K33" s="4"/>
      <c r="L33" s="4" t="s">
        <v>297</v>
      </c>
      <c r="M33" s="10">
        <v>41099</v>
      </c>
      <c r="N33" s="4"/>
      <c r="O33" s="4"/>
    </row>
    <row r="34" spans="1:15">
      <c r="A34" s="4">
        <v>48</v>
      </c>
      <c r="B34" s="4" t="s">
        <v>496</v>
      </c>
      <c r="C34" s="4" t="s">
        <v>476</v>
      </c>
      <c r="D34" s="10">
        <v>41801</v>
      </c>
      <c r="E34" s="5">
        <v>6500</v>
      </c>
      <c r="F34" s="5"/>
      <c r="G34" s="4"/>
      <c r="H34" s="4">
        <v>1500</v>
      </c>
      <c r="I34" s="4"/>
      <c r="J34" s="4"/>
      <c r="K34" s="4"/>
      <c r="L34" s="4"/>
      <c r="M34" s="4"/>
      <c r="N34" s="4"/>
      <c r="O34" s="4"/>
    </row>
    <row r="35" spans="1:15">
      <c r="A35" s="4">
        <v>49</v>
      </c>
      <c r="B35" s="4" t="s">
        <v>496</v>
      </c>
      <c r="C35" s="4" t="s">
        <v>476</v>
      </c>
      <c r="D35" s="10" t="s">
        <v>518</v>
      </c>
      <c r="E35" s="5">
        <v>6700</v>
      </c>
      <c r="F35" s="5"/>
      <c r="G35" s="4"/>
      <c r="H35" s="4">
        <v>3000</v>
      </c>
      <c r="I35" s="4"/>
      <c r="J35" s="4"/>
      <c r="K35" s="4"/>
      <c r="L35" s="4" t="s">
        <v>310</v>
      </c>
      <c r="M35" s="10">
        <v>41994</v>
      </c>
      <c r="N35" s="4"/>
      <c r="O35" s="4"/>
    </row>
    <row r="36" spans="1:15">
      <c r="A36" s="4">
        <v>50</v>
      </c>
      <c r="B36" s="4" t="s">
        <v>496</v>
      </c>
      <c r="C36" s="4" t="s">
        <v>476</v>
      </c>
      <c r="D36" s="10" t="s">
        <v>519</v>
      </c>
      <c r="E36" s="5">
        <v>13100</v>
      </c>
      <c r="F36" s="5"/>
      <c r="G36" s="4"/>
      <c r="H36" s="4">
        <v>1500</v>
      </c>
      <c r="I36" s="4"/>
      <c r="J36" s="4"/>
      <c r="K36" s="3"/>
      <c r="L36" s="4" t="s">
        <v>310</v>
      </c>
      <c r="M36" s="37">
        <v>41272</v>
      </c>
      <c r="N36" s="3" t="s">
        <v>376</v>
      </c>
      <c r="O36" s="3"/>
    </row>
    <row r="37" spans="1:15">
      <c r="A37" s="4">
        <v>51</v>
      </c>
      <c r="B37" s="4" t="s">
        <v>520</v>
      </c>
      <c r="C37" s="4" t="s">
        <v>488</v>
      </c>
      <c r="D37" s="10" t="s">
        <v>521</v>
      </c>
      <c r="E37" s="5">
        <v>6000</v>
      </c>
      <c r="F37" s="5"/>
      <c r="G37" s="4"/>
      <c r="H37" s="4"/>
      <c r="I37" s="4"/>
      <c r="J37" s="4"/>
      <c r="K37" s="4"/>
      <c r="L37" s="4" t="s">
        <v>292</v>
      </c>
      <c r="M37" s="10">
        <v>41267</v>
      </c>
      <c r="N37" s="4" t="s">
        <v>376</v>
      </c>
      <c r="O37" s="4"/>
    </row>
    <row r="38" spans="1:15">
      <c r="A38" s="4">
        <v>52</v>
      </c>
      <c r="B38" s="4" t="s">
        <v>522</v>
      </c>
      <c r="C38" s="4" t="s">
        <v>488</v>
      </c>
      <c r="D38" s="10" t="s">
        <v>523</v>
      </c>
      <c r="E38" s="5">
        <v>6000</v>
      </c>
      <c r="F38" s="5" t="s">
        <v>185</v>
      </c>
      <c r="G38" s="4"/>
      <c r="H38" s="4"/>
      <c r="I38" s="4"/>
      <c r="J38" s="4"/>
      <c r="K38" s="4"/>
      <c r="L38" s="4"/>
      <c r="M38" s="4"/>
      <c r="N38" s="4"/>
      <c r="O38" s="4"/>
    </row>
    <row r="39" spans="1:15" ht="31.5" customHeight="1">
      <c r="A39" s="4">
        <v>53</v>
      </c>
      <c r="B39" s="4" t="s">
        <v>524</v>
      </c>
      <c r="C39" s="2" t="s">
        <v>525</v>
      </c>
      <c r="D39" s="10" t="s">
        <v>523</v>
      </c>
      <c r="E39" s="5">
        <v>6000</v>
      </c>
      <c r="F39" s="5"/>
      <c r="G39" s="4"/>
      <c r="H39" s="4"/>
      <c r="I39" s="4"/>
      <c r="J39" s="4"/>
      <c r="K39" s="4"/>
      <c r="L39" s="4" t="s">
        <v>377</v>
      </c>
      <c r="M39" s="10">
        <v>41275</v>
      </c>
      <c r="N39" s="4" t="s">
        <v>67</v>
      </c>
      <c r="O39" s="4"/>
    </row>
    <row r="40" spans="1:15" ht="22.5" customHeight="1">
      <c r="A40" s="4">
        <v>54</v>
      </c>
      <c r="B40" s="4" t="s">
        <v>524</v>
      </c>
      <c r="C40" s="4" t="s">
        <v>526</v>
      </c>
      <c r="D40" s="10" t="s">
        <v>527</v>
      </c>
      <c r="E40" s="5">
        <v>10000</v>
      </c>
      <c r="F40" s="5"/>
      <c r="G40" s="4"/>
      <c r="H40" s="4"/>
      <c r="I40" s="4"/>
      <c r="J40" s="4"/>
      <c r="K40" s="4"/>
      <c r="L40" s="4" t="s">
        <v>500</v>
      </c>
      <c r="M40" s="10">
        <v>41899</v>
      </c>
      <c r="N40" s="4"/>
      <c r="O40" s="4"/>
    </row>
    <row r="41" spans="1:15">
      <c r="A41" s="4">
        <v>55</v>
      </c>
      <c r="B41" s="4" t="s">
        <v>528</v>
      </c>
      <c r="C41" s="4" t="s">
        <v>529</v>
      </c>
      <c r="D41" s="10" t="s">
        <v>527</v>
      </c>
      <c r="E41" s="5">
        <v>700</v>
      </c>
      <c r="F41" s="5"/>
      <c r="G41" s="4"/>
      <c r="H41" s="4"/>
      <c r="I41" s="4"/>
      <c r="J41" s="4"/>
      <c r="K41" s="4"/>
      <c r="L41" s="4"/>
      <c r="M41" s="10"/>
      <c r="N41" s="4"/>
      <c r="O41" s="4"/>
    </row>
    <row r="42" spans="1:15" ht="25.5" customHeight="1">
      <c r="A42" s="4">
        <v>56</v>
      </c>
      <c r="B42" s="4" t="s">
        <v>530</v>
      </c>
      <c r="C42" s="4" t="s">
        <v>488</v>
      </c>
      <c r="D42" s="10" t="s">
        <v>531</v>
      </c>
      <c r="E42" s="5">
        <v>10000</v>
      </c>
      <c r="F42" s="12"/>
      <c r="G42" s="4"/>
      <c r="H42" s="4"/>
      <c r="I42" s="4"/>
      <c r="J42" s="4"/>
      <c r="K42" s="4"/>
      <c r="L42" s="4" t="s">
        <v>501</v>
      </c>
      <c r="M42" s="2" t="s">
        <v>502</v>
      </c>
      <c r="N42" s="4"/>
      <c r="O42" s="4"/>
    </row>
    <row r="43" spans="1:15">
      <c r="A43" s="4">
        <v>57</v>
      </c>
      <c r="B43" s="4" t="s">
        <v>528</v>
      </c>
      <c r="C43" s="4" t="s">
        <v>529</v>
      </c>
      <c r="D43" s="10">
        <v>41802</v>
      </c>
      <c r="E43" s="5">
        <v>700</v>
      </c>
      <c r="F43" s="12"/>
      <c r="G43" s="4"/>
      <c r="H43" s="4"/>
      <c r="I43" s="4"/>
      <c r="J43" s="4"/>
      <c r="K43" s="4"/>
      <c r="L43" s="4" t="s">
        <v>488</v>
      </c>
      <c r="M43" s="4" t="s">
        <v>598</v>
      </c>
      <c r="N43" s="4"/>
      <c r="O43" s="4"/>
    </row>
    <row r="44" spans="1:15">
      <c r="A44" s="4">
        <v>58</v>
      </c>
      <c r="B44" s="4" t="s">
        <v>532</v>
      </c>
      <c r="C44" s="4" t="s">
        <v>437</v>
      </c>
      <c r="D44" s="10">
        <v>41863</v>
      </c>
      <c r="E44" s="5">
        <v>6000</v>
      </c>
      <c r="F44" s="5"/>
      <c r="G44" s="4"/>
      <c r="H44" s="4"/>
      <c r="I44" s="4"/>
      <c r="J44" s="4"/>
      <c r="K44" s="4"/>
      <c r="L44" s="4"/>
      <c r="M44" s="4"/>
      <c r="N44" s="4"/>
      <c r="O44" s="4"/>
    </row>
    <row r="45" spans="1:15">
      <c r="A45" s="4">
        <v>60</v>
      </c>
      <c r="B45" s="2" t="s">
        <v>533</v>
      </c>
      <c r="C45" s="2" t="s">
        <v>526</v>
      </c>
      <c r="D45" s="14">
        <v>41985</v>
      </c>
      <c r="E45" s="2">
        <v>15000</v>
      </c>
      <c r="F45" s="5"/>
      <c r="G45" s="4"/>
      <c r="H45" s="4"/>
      <c r="I45" s="4"/>
      <c r="J45" s="4"/>
      <c r="K45" s="4"/>
      <c r="L45" s="4"/>
      <c r="M45" s="4"/>
      <c r="N45" s="4"/>
      <c r="O45" s="4"/>
    </row>
    <row r="46" spans="1:15">
      <c r="A46" s="4">
        <v>61</v>
      </c>
      <c r="B46" s="4" t="s">
        <v>534</v>
      </c>
      <c r="C46" s="4" t="s">
        <v>488</v>
      </c>
      <c r="D46" s="10">
        <v>41985</v>
      </c>
      <c r="E46" s="5">
        <v>26000</v>
      </c>
      <c r="F46" s="5"/>
      <c r="G46" s="4"/>
      <c r="H46" s="4"/>
      <c r="I46" s="4"/>
      <c r="J46" s="4"/>
      <c r="K46" s="4"/>
      <c r="L46" s="4"/>
      <c r="M46" s="4"/>
      <c r="N46" s="4"/>
      <c r="O46" s="4"/>
    </row>
    <row r="47" spans="1:15">
      <c r="A47" s="4">
        <v>62</v>
      </c>
      <c r="B47" s="4" t="s">
        <v>535</v>
      </c>
      <c r="C47" s="4" t="s">
        <v>437</v>
      </c>
      <c r="D47" s="10" t="s">
        <v>536</v>
      </c>
      <c r="E47" s="5">
        <v>13000</v>
      </c>
      <c r="F47" s="5"/>
      <c r="G47" s="4"/>
      <c r="H47" s="4"/>
      <c r="I47" s="16"/>
      <c r="J47" s="16"/>
      <c r="K47" s="4"/>
      <c r="L47" s="4"/>
      <c r="M47" s="4"/>
      <c r="N47" s="4"/>
      <c r="O47" s="4"/>
    </row>
    <row r="48" spans="1:15">
      <c r="A48" s="4">
        <v>63</v>
      </c>
      <c r="B48" s="4" t="s">
        <v>537</v>
      </c>
      <c r="C48" s="4" t="s">
        <v>437</v>
      </c>
      <c r="D48" s="10">
        <v>41993</v>
      </c>
      <c r="E48" s="5">
        <v>6000</v>
      </c>
      <c r="F48" s="5"/>
      <c r="G48" s="4"/>
      <c r="H48" s="4"/>
      <c r="K48" s="4"/>
      <c r="L48" s="4"/>
      <c r="M48" s="4"/>
      <c r="N48" s="4"/>
      <c r="O48" s="4"/>
    </row>
    <row r="49" spans="1:15">
      <c r="A49" s="4">
        <v>64</v>
      </c>
      <c r="B49" s="4" t="s">
        <v>475</v>
      </c>
      <c r="C49" s="4" t="s">
        <v>476</v>
      </c>
      <c r="D49" s="10">
        <v>41993</v>
      </c>
      <c r="E49" s="5">
        <v>12500</v>
      </c>
      <c r="F49" s="5"/>
      <c r="G49" s="4"/>
      <c r="H49" s="4" t="s">
        <v>304</v>
      </c>
      <c r="K49" s="4"/>
      <c r="L49" s="4"/>
      <c r="M49" s="4"/>
      <c r="N49" s="4"/>
      <c r="O49" s="4"/>
    </row>
    <row r="50" spans="1:15">
      <c r="A50" s="4">
        <v>65</v>
      </c>
      <c r="B50" s="4" t="s">
        <v>538</v>
      </c>
      <c r="C50" s="4" t="s">
        <v>437</v>
      </c>
      <c r="D50" s="10">
        <v>41994</v>
      </c>
      <c r="E50" s="5">
        <v>6000</v>
      </c>
      <c r="F50" s="5"/>
      <c r="G50" s="4"/>
      <c r="H50" s="4"/>
      <c r="I50" s="4"/>
      <c r="J50" s="4"/>
      <c r="K50" s="4"/>
      <c r="L50" s="4"/>
      <c r="M50" s="4"/>
      <c r="N50" s="10"/>
      <c r="O50" s="4"/>
    </row>
    <row r="51" spans="1:15">
      <c r="A51" s="4">
        <v>66</v>
      </c>
      <c r="B51" s="4" t="s">
        <v>537</v>
      </c>
      <c r="C51" s="4" t="s">
        <v>437</v>
      </c>
      <c r="D51" s="10">
        <v>41994</v>
      </c>
      <c r="E51" s="5">
        <v>6000</v>
      </c>
      <c r="F51" s="4"/>
      <c r="G51" s="4"/>
      <c r="H51" s="4"/>
      <c r="I51" s="4"/>
      <c r="J51" s="4"/>
      <c r="K51" s="4"/>
      <c r="L51" s="4"/>
      <c r="M51" s="4"/>
      <c r="N51" s="10"/>
      <c r="O51" s="4"/>
    </row>
    <row r="52" spans="1:15" ht="30.75" customHeight="1">
      <c r="A52" s="4">
        <v>67</v>
      </c>
      <c r="B52" s="4" t="s">
        <v>557</v>
      </c>
      <c r="C52" s="2" t="s">
        <v>437</v>
      </c>
      <c r="D52" s="10">
        <v>41996</v>
      </c>
      <c r="E52" s="5">
        <v>18000</v>
      </c>
      <c r="F52" s="5"/>
      <c r="G52" s="4"/>
      <c r="H52" s="4"/>
      <c r="I52" s="4"/>
      <c r="J52" s="4"/>
      <c r="K52" s="4"/>
      <c r="L52" s="4"/>
      <c r="M52" s="4"/>
      <c r="N52" s="10"/>
      <c r="O52" s="4"/>
    </row>
    <row r="53" spans="1:15">
      <c r="A53" s="4">
        <v>68</v>
      </c>
      <c r="B53" s="4" t="s">
        <v>557</v>
      </c>
      <c r="C53" s="4" t="s">
        <v>437</v>
      </c>
      <c r="D53" s="10">
        <v>41998</v>
      </c>
      <c r="E53" s="5">
        <v>18000</v>
      </c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>
      <c r="A54" s="4">
        <v>69</v>
      </c>
      <c r="B54" s="4" t="s">
        <v>557</v>
      </c>
      <c r="C54" s="4" t="s">
        <v>437</v>
      </c>
      <c r="D54" s="10">
        <v>42000</v>
      </c>
      <c r="E54" s="5">
        <v>4800</v>
      </c>
      <c r="F54" s="5"/>
      <c r="G54" s="4"/>
      <c r="H54" s="4"/>
      <c r="I54" s="4"/>
      <c r="J54" s="4"/>
      <c r="K54" s="4"/>
      <c r="L54" s="4"/>
      <c r="M54" s="4"/>
      <c r="N54" s="10"/>
      <c r="O54" s="4"/>
    </row>
    <row r="55" spans="1:15" ht="15.75" customHeight="1">
      <c r="A55" s="4">
        <v>70</v>
      </c>
      <c r="B55" s="4" t="s">
        <v>558</v>
      </c>
      <c r="C55" s="4" t="s">
        <v>437</v>
      </c>
      <c r="D55" s="10">
        <v>42030</v>
      </c>
      <c r="E55" s="5">
        <v>6000</v>
      </c>
      <c r="F55" s="5"/>
      <c r="G55" s="4"/>
      <c r="H55" s="4"/>
      <c r="I55" s="4"/>
      <c r="J55" s="4"/>
      <c r="K55" s="4"/>
      <c r="L55" s="4"/>
      <c r="M55" s="4"/>
      <c r="N55" s="10"/>
      <c r="O55" s="5"/>
    </row>
    <row r="56" spans="1:15" ht="20.25" customHeight="1">
      <c r="A56" s="4">
        <v>71</v>
      </c>
      <c r="B56" s="4" t="s">
        <v>557</v>
      </c>
      <c r="C56" s="4" t="s">
        <v>437</v>
      </c>
      <c r="D56" s="10">
        <v>42036</v>
      </c>
      <c r="E56" s="5">
        <v>15000</v>
      </c>
      <c r="F56" s="5"/>
      <c r="G56" s="4"/>
      <c r="H56" s="4"/>
      <c r="I56" s="4"/>
      <c r="J56" s="4"/>
      <c r="K56" s="4"/>
      <c r="L56" s="4"/>
      <c r="M56" s="4"/>
      <c r="N56" s="4"/>
      <c r="O56" s="5"/>
    </row>
    <row r="57" spans="1:15">
      <c r="A57" s="4">
        <v>72</v>
      </c>
      <c r="B57" s="4" t="s">
        <v>475</v>
      </c>
      <c r="C57" s="4" t="s">
        <v>476</v>
      </c>
      <c r="D57" s="10">
        <v>42041</v>
      </c>
      <c r="E57" s="5">
        <v>12000</v>
      </c>
      <c r="F57" s="5"/>
      <c r="G57" s="4"/>
      <c r="H57" s="4"/>
      <c r="I57" s="4"/>
      <c r="J57" s="4"/>
      <c r="K57" s="4"/>
      <c r="L57" s="4"/>
      <c r="M57" s="4"/>
      <c r="N57" s="4"/>
      <c r="O57" s="5"/>
    </row>
    <row r="58" spans="1:15">
      <c r="A58" s="4">
        <v>73</v>
      </c>
      <c r="B58" s="4" t="s">
        <v>538</v>
      </c>
      <c r="C58" s="4" t="s">
        <v>437</v>
      </c>
      <c r="D58" s="10">
        <v>42042</v>
      </c>
      <c r="E58" s="5">
        <v>6000</v>
      </c>
      <c r="F58" s="5"/>
      <c r="G58" s="4"/>
      <c r="H58" s="4"/>
      <c r="I58" s="4"/>
      <c r="J58" s="4"/>
      <c r="K58" s="4"/>
      <c r="L58" s="4"/>
      <c r="M58" s="4"/>
      <c r="N58" s="4"/>
      <c r="O58" s="5"/>
    </row>
    <row r="59" spans="1:15">
      <c r="A59" s="4">
        <v>74</v>
      </c>
      <c r="B59" s="4" t="s">
        <v>558</v>
      </c>
      <c r="C59" s="4" t="s">
        <v>437</v>
      </c>
      <c r="D59" s="10">
        <v>42043</v>
      </c>
      <c r="E59" s="5">
        <v>6000</v>
      </c>
      <c r="F59" s="5"/>
      <c r="G59" s="4"/>
      <c r="H59" s="4"/>
      <c r="I59" s="4"/>
      <c r="J59" s="4"/>
      <c r="K59" s="4"/>
      <c r="L59" s="4"/>
      <c r="M59" s="4"/>
      <c r="N59" s="10"/>
      <c r="O59" s="4"/>
    </row>
    <row r="60" spans="1:15">
      <c r="A60" s="4">
        <v>75</v>
      </c>
      <c r="B60" s="4" t="s">
        <v>496</v>
      </c>
      <c r="C60" s="4" t="s">
        <v>476</v>
      </c>
      <c r="D60" s="10">
        <v>42044</v>
      </c>
      <c r="E60" s="5">
        <v>6000</v>
      </c>
      <c r="F60" s="5"/>
      <c r="G60" s="4"/>
      <c r="H60" s="4">
        <v>19.420000000000002</v>
      </c>
      <c r="I60" s="4"/>
      <c r="J60" s="4"/>
      <c r="K60" s="4"/>
      <c r="L60" s="4"/>
      <c r="M60" s="4"/>
      <c r="N60" s="10"/>
      <c r="O60" s="4"/>
    </row>
    <row r="61" spans="1:15">
      <c r="A61" s="4">
        <v>77</v>
      </c>
      <c r="B61" s="4" t="s">
        <v>457</v>
      </c>
      <c r="C61" s="4" t="s">
        <v>437</v>
      </c>
      <c r="D61" s="10">
        <v>42049</v>
      </c>
      <c r="E61" s="5">
        <v>15000</v>
      </c>
      <c r="F61" s="5"/>
      <c r="G61" s="4"/>
      <c r="H61" s="4">
        <v>20.38</v>
      </c>
      <c r="I61" s="4"/>
      <c r="J61" s="4"/>
      <c r="K61" s="4"/>
      <c r="L61" s="4"/>
      <c r="M61" s="4"/>
      <c r="N61" s="10"/>
      <c r="O61" s="4"/>
    </row>
    <row r="62" spans="1:15">
      <c r="A62" s="4">
        <v>78</v>
      </c>
      <c r="B62" s="4" t="s">
        <v>457</v>
      </c>
      <c r="C62" s="4" t="s">
        <v>437</v>
      </c>
      <c r="D62" s="10">
        <v>42049</v>
      </c>
      <c r="E62" s="5">
        <v>14600</v>
      </c>
      <c r="F62" s="5"/>
      <c r="G62" s="4"/>
      <c r="H62" s="4" t="s">
        <v>329</v>
      </c>
      <c r="I62" s="4"/>
      <c r="J62" s="4"/>
      <c r="K62" s="4"/>
      <c r="L62" s="4"/>
      <c r="M62" s="4"/>
      <c r="N62" s="10"/>
      <c r="O62" s="4"/>
    </row>
    <row r="63" spans="1:15">
      <c r="A63" s="4">
        <v>79</v>
      </c>
      <c r="B63" s="4" t="s">
        <v>532</v>
      </c>
      <c r="C63" s="4" t="s">
        <v>437</v>
      </c>
      <c r="D63" s="10">
        <v>42058</v>
      </c>
      <c r="E63" s="5">
        <v>6000</v>
      </c>
      <c r="F63" s="5"/>
      <c r="G63" s="4"/>
      <c r="H63" s="4">
        <v>19.34</v>
      </c>
      <c r="I63" s="4"/>
      <c r="J63" s="4"/>
      <c r="K63" s="4"/>
      <c r="L63" s="4"/>
      <c r="M63" s="4"/>
      <c r="N63" s="10"/>
      <c r="O63" s="4"/>
    </row>
    <row r="64" spans="1:15">
      <c r="A64" s="4">
        <v>80</v>
      </c>
      <c r="B64" s="4" t="s">
        <v>457</v>
      </c>
      <c r="C64" s="4" t="s">
        <v>437</v>
      </c>
      <c r="D64" s="10">
        <v>42063</v>
      </c>
      <c r="E64" s="5">
        <v>14400</v>
      </c>
      <c r="F64" s="5"/>
      <c r="G64" s="4"/>
      <c r="H64" s="4"/>
      <c r="I64" s="4"/>
      <c r="J64" s="4"/>
      <c r="K64" s="4"/>
      <c r="L64" s="4"/>
      <c r="M64" s="4"/>
      <c r="N64" s="10"/>
      <c r="O64" s="4"/>
    </row>
    <row r="65" spans="1:15" ht="24.75" customHeight="1">
      <c r="A65" s="4">
        <v>81</v>
      </c>
      <c r="B65" s="4" t="s">
        <v>559</v>
      </c>
      <c r="C65" s="4" t="s">
        <v>20</v>
      </c>
      <c r="D65" s="10">
        <v>42072</v>
      </c>
      <c r="E65" s="5">
        <v>9000</v>
      </c>
      <c r="F65" s="5"/>
      <c r="G65" s="4"/>
      <c r="H65" s="4"/>
      <c r="I65" s="4"/>
      <c r="J65" s="4"/>
      <c r="K65" s="4"/>
      <c r="L65" s="4"/>
      <c r="M65" s="4"/>
      <c r="N65" s="4"/>
      <c r="O65" s="4"/>
    </row>
    <row r="66" spans="1:15">
      <c r="A66" s="4">
        <v>82</v>
      </c>
      <c r="B66" s="4" t="s">
        <v>560</v>
      </c>
      <c r="C66" s="4" t="s">
        <v>561</v>
      </c>
      <c r="D66" s="10">
        <v>42083</v>
      </c>
      <c r="E66" s="5">
        <v>20150</v>
      </c>
      <c r="F66" s="5"/>
      <c r="G66" s="4"/>
      <c r="H66" s="4"/>
      <c r="I66" s="4"/>
      <c r="J66" s="4"/>
      <c r="K66" s="4"/>
      <c r="L66" s="4"/>
      <c r="M66" s="4"/>
      <c r="N66" s="4"/>
      <c r="O66" s="4"/>
    </row>
    <row r="67" spans="1:15">
      <c r="A67" s="4">
        <v>83</v>
      </c>
      <c r="B67" s="4" t="s">
        <v>532</v>
      </c>
      <c r="C67" s="4" t="s">
        <v>562</v>
      </c>
      <c r="D67" s="10">
        <v>42102</v>
      </c>
      <c r="E67" s="5">
        <v>6000</v>
      </c>
      <c r="F67" s="5"/>
      <c r="G67" s="4"/>
      <c r="H67" s="4"/>
      <c r="I67" s="4"/>
      <c r="J67" s="4"/>
      <c r="K67" s="4"/>
      <c r="L67" s="4"/>
      <c r="M67" s="4"/>
      <c r="N67" s="10"/>
      <c r="O67" s="4"/>
    </row>
    <row r="68" spans="1:15">
      <c r="A68" s="4">
        <v>84</v>
      </c>
      <c r="B68" s="4" t="s">
        <v>475</v>
      </c>
      <c r="C68" s="4" t="s">
        <v>476</v>
      </c>
      <c r="D68" s="10">
        <v>42103</v>
      </c>
      <c r="E68" s="5">
        <v>12000</v>
      </c>
      <c r="F68" s="5"/>
      <c r="G68" s="4"/>
      <c r="H68" s="4"/>
      <c r="I68" s="4"/>
      <c r="J68" s="4"/>
      <c r="K68" s="4"/>
      <c r="L68" s="4"/>
      <c r="M68" s="4"/>
      <c r="N68" s="4"/>
      <c r="O68" s="4"/>
    </row>
    <row r="69" spans="1:15">
      <c r="A69" s="4">
        <v>85</v>
      </c>
      <c r="B69" s="4" t="s">
        <v>563</v>
      </c>
      <c r="C69" s="4" t="s">
        <v>564</v>
      </c>
      <c r="D69" s="10">
        <v>42103</v>
      </c>
      <c r="E69" s="5">
        <v>12000</v>
      </c>
      <c r="F69" s="5"/>
      <c r="G69" s="4"/>
      <c r="H69" s="4"/>
      <c r="I69" s="4"/>
      <c r="J69" s="4"/>
      <c r="K69" s="4"/>
      <c r="L69" s="4"/>
      <c r="M69" s="4"/>
      <c r="N69" s="4"/>
      <c r="O69" s="4"/>
    </row>
    <row r="70" spans="1:15" ht="39.75" customHeight="1">
      <c r="A70" s="4">
        <v>86</v>
      </c>
      <c r="B70" s="4" t="s">
        <v>565</v>
      </c>
      <c r="C70" s="4" t="s">
        <v>488</v>
      </c>
      <c r="D70" s="10">
        <v>42103</v>
      </c>
      <c r="E70" s="5">
        <v>2650</v>
      </c>
      <c r="F70" s="5"/>
      <c r="G70" s="4"/>
      <c r="H70" s="4" t="s">
        <v>332</v>
      </c>
      <c r="I70" s="4"/>
      <c r="J70" s="4"/>
      <c r="K70" s="4"/>
      <c r="L70" s="4"/>
      <c r="M70" s="4"/>
      <c r="N70" s="4"/>
      <c r="O70" s="4"/>
    </row>
    <row r="71" spans="1:15">
      <c r="A71" s="4">
        <v>87</v>
      </c>
      <c r="B71" s="4" t="s">
        <v>535</v>
      </c>
      <c r="C71" s="4" t="s">
        <v>437</v>
      </c>
      <c r="D71" s="10">
        <v>42102</v>
      </c>
      <c r="E71" s="5">
        <v>15000</v>
      </c>
      <c r="F71" s="5"/>
      <c r="G71" s="4"/>
      <c r="H71" s="4"/>
      <c r="I71" s="4"/>
      <c r="J71" s="4"/>
      <c r="K71" s="4"/>
      <c r="L71" s="4"/>
      <c r="M71" s="4"/>
      <c r="N71" s="10"/>
      <c r="O71" s="4"/>
    </row>
    <row r="72" spans="1:15">
      <c r="A72" s="4">
        <v>88</v>
      </c>
      <c r="B72" s="4" t="s">
        <v>535</v>
      </c>
      <c r="C72" s="4" t="s">
        <v>437</v>
      </c>
      <c r="D72" s="10">
        <v>42103</v>
      </c>
      <c r="E72" s="5">
        <v>15000</v>
      </c>
      <c r="F72" s="5"/>
      <c r="G72" s="4"/>
      <c r="H72" s="4"/>
      <c r="I72" s="4"/>
      <c r="J72" s="4"/>
      <c r="K72" s="4"/>
      <c r="L72" s="4"/>
      <c r="M72" s="4"/>
      <c r="N72" s="10"/>
      <c r="O72" s="4"/>
    </row>
    <row r="73" spans="1:15" ht="28.5" customHeight="1">
      <c r="A73" s="4">
        <v>89</v>
      </c>
      <c r="B73" s="4" t="s">
        <v>535</v>
      </c>
      <c r="C73" s="4" t="s">
        <v>437</v>
      </c>
      <c r="D73" s="10">
        <v>42104</v>
      </c>
      <c r="E73" s="5">
        <v>11100</v>
      </c>
      <c r="F73" s="5"/>
      <c r="G73" s="4"/>
      <c r="H73" s="4"/>
      <c r="I73" s="4"/>
      <c r="J73" s="4"/>
      <c r="K73" s="4"/>
      <c r="L73" s="4"/>
      <c r="M73" s="4"/>
      <c r="N73" s="4"/>
      <c r="O73" s="4"/>
    </row>
    <row r="74" spans="1:15" ht="28.5" customHeight="1">
      <c r="A74" s="4">
        <v>90</v>
      </c>
      <c r="B74" s="4" t="s">
        <v>569</v>
      </c>
      <c r="C74" s="4" t="s">
        <v>7</v>
      </c>
      <c r="D74" s="10">
        <v>42116</v>
      </c>
      <c r="E74" s="5">
        <v>12600</v>
      </c>
      <c r="F74" s="5"/>
      <c r="G74" s="4"/>
      <c r="H74" s="4"/>
      <c r="I74" s="4"/>
      <c r="J74" s="4"/>
      <c r="K74" s="4"/>
      <c r="L74" s="4"/>
      <c r="M74" s="4"/>
      <c r="N74" s="4"/>
      <c r="O74" s="4"/>
    </row>
    <row r="75" spans="1:15" ht="29.25" customHeight="1">
      <c r="A75" s="4">
        <v>91</v>
      </c>
      <c r="B75" s="4" t="s">
        <v>558</v>
      </c>
      <c r="C75" s="4" t="s">
        <v>437</v>
      </c>
      <c r="D75" s="10">
        <v>42118</v>
      </c>
      <c r="E75" s="5">
        <v>6000</v>
      </c>
      <c r="F75" s="5"/>
      <c r="G75" s="4"/>
      <c r="H75" s="4"/>
      <c r="I75" s="4"/>
      <c r="J75" s="4"/>
      <c r="K75" s="4"/>
      <c r="L75" s="4"/>
      <c r="M75" s="4"/>
      <c r="N75" s="4"/>
      <c r="O75" s="4"/>
    </row>
    <row r="76" spans="1:15" ht="30" customHeight="1">
      <c r="A76" s="4">
        <v>92</v>
      </c>
      <c r="B76" s="4" t="s">
        <v>535</v>
      </c>
      <c r="C76" s="4" t="s">
        <v>437</v>
      </c>
      <c r="D76" s="10">
        <v>42119</v>
      </c>
      <c r="E76" s="5">
        <v>14930</v>
      </c>
      <c r="F76" s="5"/>
      <c r="G76" s="4"/>
      <c r="H76" s="4"/>
      <c r="I76" s="4"/>
      <c r="J76" s="4"/>
      <c r="K76" s="4"/>
      <c r="L76" s="4"/>
      <c r="M76" s="4"/>
      <c r="N76" s="4"/>
      <c r="O76" s="4"/>
    </row>
    <row r="77" spans="1:15">
      <c r="A77" s="4">
        <v>93</v>
      </c>
      <c r="B77" s="4" t="s">
        <v>570</v>
      </c>
      <c r="C77" s="4" t="s">
        <v>137</v>
      </c>
      <c r="D77" s="10">
        <v>42119</v>
      </c>
      <c r="E77" s="5">
        <v>20000</v>
      </c>
      <c r="F77" s="5"/>
      <c r="G77" s="4"/>
      <c r="H77" s="4"/>
      <c r="I77" s="4"/>
      <c r="J77" s="4"/>
      <c r="K77" s="4"/>
      <c r="L77" s="4"/>
      <c r="M77" s="4"/>
      <c r="N77" s="4"/>
      <c r="O77" s="4"/>
    </row>
    <row r="78" spans="1:15" ht="21" customHeight="1">
      <c r="A78" s="4">
        <v>94</v>
      </c>
      <c r="B78" s="4" t="s">
        <v>571</v>
      </c>
      <c r="C78" s="4" t="s">
        <v>476</v>
      </c>
      <c r="D78" s="10">
        <v>42125</v>
      </c>
      <c r="E78" s="5">
        <v>5200</v>
      </c>
      <c r="F78" s="5"/>
      <c r="G78" s="4"/>
      <c r="H78" s="4"/>
      <c r="I78" s="4"/>
      <c r="J78" s="4"/>
      <c r="K78" s="4"/>
      <c r="L78" s="4"/>
      <c r="M78" s="4"/>
      <c r="N78" s="4"/>
      <c r="O78" s="4"/>
    </row>
    <row r="79" spans="1:15" ht="20.25" customHeight="1">
      <c r="A79" s="4">
        <v>95</v>
      </c>
      <c r="B79" s="4" t="s">
        <v>571</v>
      </c>
      <c r="C79" s="4" t="s">
        <v>476</v>
      </c>
      <c r="D79" s="10">
        <v>42126</v>
      </c>
      <c r="E79" s="5">
        <v>5500</v>
      </c>
      <c r="F79" s="5"/>
      <c r="G79" s="4"/>
      <c r="H79" s="4"/>
      <c r="I79" s="4"/>
      <c r="J79" s="4"/>
      <c r="K79" s="4"/>
      <c r="L79" s="4"/>
      <c r="M79" s="4"/>
      <c r="N79" s="10"/>
      <c r="O79" s="4"/>
    </row>
    <row r="80" spans="1:15">
      <c r="A80" s="4">
        <v>96</v>
      </c>
      <c r="B80" s="4" t="s">
        <v>572</v>
      </c>
      <c r="C80" s="4" t="s">
        <v>488</v>
      </c>
      <c r="D80" s="10">
        <v>42126</v>
      </c>
      <c r="E80" s="5">
        <v>7800</v>
      </c>
      <c r="F80" s="5"/>
      <c r="G80" s="4"/>
      <c r="H80" s="4" t="s">
        <v>334</v>
      </c>
      <c r="I80" s="4"/>
      <c r="J80" s="4"/>
      <c r="K80" s="4"/>
      <c r="L80" s="4"/>
      <c r="M80" s="4"/>
      <c r="N80" s="4"/>
      <c r="O80" s="4"/>
    </row>
    <row r="81" spans="1:15">
      <c r="A81" s="4">
        <v>97</v>
      </c>
      <c r="B81" s="4" t="s">
        <v>573</v>
      </c>
      <c r="C81" s="4" t="s">
        <v>253</v>
      </c>
      <c r="D81" s="10">
        <v>42126</v>
      </c>
      <c r="E81" s="5">
        <v>1700</v>
      </c>
      <c r="F81" s="5"/>
      <c r="G81" s="4"/>
      <c r="H81" s="4"/>
      <c r="I81" s="4"/>
      <c r="J81" s="4"/>
      <c r="K81" s="4"/>
      <c r="L81" s="4"/>
      <c r="M81" s="4"/>
      <c r="N81" s="4"/>
      <c r="O81" s="4"/>
    </row>
    <row r="82" spans="1:15">
      <c r="A82" s="4">
        <v>98</v>
      </c>
      <c r="B82" s="4" t="s">
        <v>574</v>
      </c>
      <c r="C82" s="4" t="s">
        <v>437</v>
      </c>
      <c r="D82" s="10">
        <v>42126</v>
      </c>
      <c r="E82" s="5">
        <v>6000</v>
      </c>
      <c r="F82" s="5"/>
      <c r="G82" s="4"/>
      <c r="H82" s="4" t="s">
        <v>374</v>
      </c>
      <c r="I82" s="4"/>
      <c r="J82" s="4"/>
      <c r="K82" s="4"/>
      <c r="L82" s="4"/>
      <c r="M82" s="4"/>
      <c r="N82" s="4"/>
      <c r="O82" s="4"/>
    </row>
    <row r="83" spans="1:15">
      <c r="A83" s="4">
        <v>99</v>
      </c>
      <c r="B83" s="4" t="s">
        <v>575</v>
      </c>
      <c r="C83" s="4" t="s">
        <v>476</v>
      </c>
      <c r="D83" s="10">
        <v>42128</v>
      </c>
      <c r="E83" s="5">
        <v>5500</v>
      </c>
      <c r="F83" s="5"/>
      <c r="G83" s="4"/>
      <c r="H83" s="4"/>
      <c r="I83" s="4"/>
      <c r="J83" s="4"/>
      <c r="K83" s="4"/>
      <c r="L83" s="4"/>
      <c r="M83" s="4"/>
      <c r="N83" s="4"/>
      <c r="O83" s="4"/>
    </row>
    <row r="84" spans="1:15" ht="18.75">
      <c r="A84" s="4">
        <v>100</v>
      </c>
      <c r="B84" s="4" t="s">
        <v>576</v>
      </c>
      <c r="C84" s="4" t="s">
        <v>561</v>
      </c>
      <c r="D84" s="10">
        <v>42131</v>
      </c>
      <c r="E84" s="5">
        <v>6000</v>
      </c>
      <c r="F84" s="5"/>
      <c r="G84" s="4"/>
      <c r="H84" s="4" t="s">
        <v>373</v>
      </c>
      <c r="I84" s="4"/>
      <c r="J84" s="4"/>
      <c r="K84" s="4"/>
      <c r="L84" s="20"/>
      <c r="M84" s="20"/>
      <c r="N84" s="4"/>
      <c r="O84" s="4"/>
    </row>
    <row r="85" spans="1:15">
      <c r="A85" s="4">
        <v>102</v>
      </c>
      <c r="B85" s="4" t="s">
        <v>557</v>
      </c>
      <c r="C85" s="4" t="s">
        <v>437</v>
      </c>
      <c r="D85" s="10">
        <v>42132</v>
      </c>
      <c r="E85" s="5">
        <v>10000</v>
      </c>
      <c r="F85" s="5"/>
      <c r="G85" s="4"/>
      <c r="H85" s="4"/>
      <c r="I85" s="4"/>
      <c r="J85" s="4"/>
      <c r="K85" s="4"/>
      <c r="L85" s="4"/>
      <c r="M85" s="4"/>
      <c r="N85" s="4"/>
      <c r="O85" s="4"/>
    </row>
    <row r="86" spans="1:15">
      <c r="A86" s="4">
        <v>103</v>
      </c>
      <c r="B86" s="4" t="s">
        <v>577</v>
      </c>
      <c r="C86" s="4" t="s">
        <v>437</v>
      </c>
      <c r="D86" s="10">
        <v>42133</v>
      </c>
      <c r="E86" s="5">
        <v>16290</v>
      </c>
      <c r="F86" s="5"/>
      <c r="G86" s="4"/>
      <c r="H86" s="4">
        <v>20.29</v>
      </c>
      <c r="I86" s="4"/>
      <c r="J86" s="4"/>
      <c r="K86" s="4"/>
      <c r="L86" s="4"/>
      <c r="M86" s="4"/>
      <c r="N86" s="4"/>
      <c r="O86" s="4"/>
    </row>
    <row r="87" spans="1:15">
      <c r="A87" s="4">
        <v>107</v>
      </c>
      <c r="B87" s="4" t="s">
        <v>578</v>
      </c>
      <c r="C87" s="4" t="s">
        <v>7</v>
      </c>
      <c r="D87" s="10">
        <v>42140</v>
      </c>
      <c r="E87" s="5">
        <v>1800</v>
      </c>
      <c r="F87" s="5"/>
      <c r="G87" s="4"/>
      <c r="H87" s="4"/>
      <c r="I87" s="4"/>
      <c r="J87" s="4"/>
      <c r="K87" s="4"/>
      <c r="L87" s="4"/>
      <c r="M87" s="4"/>
      <c r="N87" s="4"/>
      <c r="O87" s="4"/>
    </row>
    <row r="88" spans="1:15">
      <c r="A88" s="4">
        <v>108</v>
      </c>
      <c r="B88" s="4" t="s">
        <v>569</v>
      </c>
      <c r="C88" s="4" t="s">
        <v>7</v>
      </c>
      <c r="D88" s="10">
        <v>42140</v>
      </c>
      <c r="E88" s="5">
        <v>12600</v>
      </c>
      <c r="F88" s="5"/>
      <c r="G88" s="4"/>
      <c r="H88" s="4"/>
      <c r="I88" s="4"/>
      <c r="J88" s="4"/>
      <c r="K88" s="4"/>
      <c r="L88" s="4"/>
      <c r="M88" s="4"/>
      <c r="N88" s="4"/>
      <c r="O88" s="4"/>
    </row>
    <row r="89" spans="1:15">
      <c r="A89" s="4">
        <v>109</v>
      </c>
      <c r="B89" s="4" t="s">
        <v>579</v>
      </c>
      <c r="C89" s="4" t="s">
        <v>437</v>
      </c>
      <c r="D89" s="10">
        <v>42141</v>
      </c>
      <c r="E89" s="5">
        <v>6000</v>
      </c>
      <c r="F89" s="5"/>
      <c r="G89" s="4"/>
      <c r="H89" s="4"/>
      <c r="I89" s="4"/>
      <c r="J89" s="4"/>
      <c r="K89" s="4"/>
      <c r="L89" s="4"/>
      <c r="M89" s="4"/>
      <c r="N89" s="4"/>
      <c r="O89" s="4"/>
    </row>
    <row r="90" spans="1:15">
      <c r="A90" s="4">
        <v>111</v>
      </c>
      <c r="B90" s="4" t="s">
        <v>475</v>
      </c>
      <c r="C90" s="4" t="s">
        <v>476</v>
      </c>
      <c r="D90" s="10">
        <v>42142</v>
      </c>
      <c r="E90" s="5">
        <v>11000</v>
      </c>
      <c r="F90" s="5"/>
      <c r="G90" s="4"/>
      <c r="H90" s="4"/>
      <c r="I90" s="4"/>
      <c r="J90" s="4"/>
      <c r="K90" s="4"/>
      <c r="L90" s="4"/>
      <c r="M90" s="4"/>
      <c r="N90" s="4"/>
      <c r="O90" s="4"/>
    </row>
    <row r="91" spans="1:15">
      <c r="A91" s="4" t="s">
        <v>580</v>
      </c>
      <c r="B91" s="4" t="s">
        <v>581</v>
      </c>
      <c r="C91" s="4" t="s">
        <v>467</v>
      </c>
      <c r="D91" s="10">
        <v>42142</v>
      </c>
      <c r="E91" s="5">
        <v>1800</v>
      </c>
      <c r="F91" s="5"/>
      <c r="G91" s="4"/>
      <c r="H91" s="4"/>
      <c r="I91" s="4"/>
      <c r="J91" s="4"/>
      <c r="K91" s="4"/>
      <c r="L91" s="4"/>
      <c r="M91" s="4"/>
      <c r="N91" s="4"/>
      <c r="O91" s="4"/>
    </row>
    <row r="92" spans="1:15">
      <c r="A92" s="4">
        <v>112</v>
      </c>
      <c r="B92" s="4" t="s">
        <v>579</v>
      </c>
      <c r="C92" s="4" t="s">
        <v>437</v>
      </c>
      <c r="D92" s="10">
        <v>42143</v>
      </c>
      <c r="E92" s="5">
        <v>6000</v>
      </c>
      <c r="F92" s="5"/>
      <c r="G92" s="4"/>
      <c r="H92" s="4"/>
      <c r="I92" s="4"/>
      <c r="J92" s="4"/>
      <c r="K92" s="4"/>
      <c r="L92" s="4"/>
      <c r="M92" s="4"/>
      <c r="N92" s="4"/>
      <c r="O92" s="4"/>
    </row>
    <row r="93" spans="1:15">
      <c r="A93" s="4">
        <v>113</v>
      </c>
      <c r="B93" s="4" t="s">
        <v>579</v>
      </c>
      <c r="C93" s="4" t="s">
        <v>437</v>
      </c>
      <c r="D93" s="10">
        <v>42143</v>
      </c>
      <c r="E93" s="5">
        <v>6000</v>
      </c>
      <c r="F93" s="5"/>
      <c r="G93" s="4"/>
      <c r="H93" s="4">
        <v>20.92</v>
      </c>
      <c r="I93" s="4"/>
      <c r="J93" s="4"/>
      <c r="K93" s="4"/>
      <c r="L93" s="4"/>
      <c r="M93" s="4"/>
      <c r="N93" s="4"/>
      <c r="O93" s="4"/>
    </row>
    <row r="94" spans="1:15" ht="15.75" customHeight="1">
      <c r="A94" s="4">
        <v>114</v>
      </c>
      <c r="B94" s="4" t="s">
        <v>557</v>
      </c>
      <c r="C94" s="4" t="s">
        <v>437</v>
      </c>
      <c r="D94" s="10">
        <v>42143</v>
      </c>
      <c r="E94" s="5">
        <v>10500</v>
      </c>
      <c r="F94" s="5"/>
      <c r="G94" s="4"/>
      <c r="H94" s="4" t="s">
        <v>388</v>
      </c>
      <c r="I94" s="4"/>
      <c r="J94" s="4"/>
      <c r="K94" s="4"/>
      <c r="L94" s="4"/>
      <c r="M94" s="4"/>
      <c r="N94" s="4"/>
      <c r="O94" s="4"/>
    </row>
    <row r="95" spans="1:15">
      <c r="A95" s="4">
        <v>115</v>
      </c>
      <c r="B95" s="4" t="s">
        <v>582</v>
      </c>
      <c r="C95" s="4" t="s">
        <v>583</v>
      </c>
      <c r="D95" s="10">
        <v>42144</v>
      </c>
      <c r="E95" s="5">
        <v>25200</v>
      </c>
      <c r="F95" s="5"/>
      <c r="G95" s="4"/>
      <c r="H95" s="4">
        <v>19.66</v>
      </c>
      <c r="I95" s="4"/>
      <c r="J95" s="4"/>
      <c r="K95" s="4"/>
      <c r="L95" s="4"/>
      <c r="M95" s="4"/>
      <c r="N95" s="4"/>
      <c r="O95" s="4"/>
    </row>
    <row r="96" spans="1:15">
      <c r="A96" s="4">
        <v>116</v>
      </c>
      <c r="B96" s="4" t="s">
        <v>457</v>
      </c>
      <c r="C96" s="4" t="s">
        <v>437</v>
      </c>
      <c r="D96" s="10">
        <v>42144</v>
      </c>
      <c r="E96" s="5">
        <v>15000</v>
      </c>
      <c r="F96" s="5"/>
      <c r="G96" s="4"/>
      <c r="H96" s="4" t="s">
        <v>398</v>
      </c>
      <c r="I96" s="4"/>
      <c r="J96" s="4"/>
      <c r="K96" s="4"/>
      <c r="L96" s="4"/>
      <c r="M96" s="4"/>
      <c r="N96" s="4"/>
      <c r="O96" s="4"/>
    </row>
    <row r="97" spans="1:15">
      <c r="A97" s="4">
        <v>117</v>
      </c>
      <c r="B97" s="4" t="s">
        <v>584</v>
      </c>
      <c r="C97" s="4" t="s">
        <v>476</v>
      </c>
      <c r="D97" s="10">
        <v>42144</v>
      </c>
      <c r="E97" s="5">
        <v>3500</v>
      </c>
      <c r="F97" s="5"/>
      <c r="G97" s="4"/>
      <c r="H97" s="4"/>
      <c r="I97" s="4"/>
      <c r="J97" s="4"/>
      <c r="K97" s="4"/>
      <c r="L97" s="4"/>
      <c r="M97" s="4"/>
      <c r="N97" s="4"/>
      <c r="O97" s="4"/>
    </row>
    <row r="98" spans="1:15">
      <c r="A98" s="4">
        <v>118</v>
      </c>
      <c r="B98" s="4" t="s">
        <v>457</v>
      </c>
      <c r="C98" s="4" t="s">
        <v>437</v>
      </c>
      <c r="D98" s="10">
        <v>42144</v>
      </c>
      <c r="E98" s="5">
        <v>15000</v>
      </c>
      <c r="F98" s="5"/>
      <c r="G98" s="4"/>
      <c r="H98" s="4" t="s">
        <v>389</v>
      </c>
      <c r="I98" s="4"/>
      <c r="J98" s="4"/>
      <c r="K98" s="4"/>
      <c r="L98" s="4"/>
      <c r="M98" s="4"/>
      <c r="N98" s="4"/>
      <c r="O98" s="4"/>
    </row>
    <row r="99" spans="1:15">
      <c r="A99" s="4">
        <v>119</v>
      </c>
      <c r="B99" s="4" t="s">
        <v>569</v>
      </c>
      <c r="C99" s="4" t="s">
        <v>583</v>
      </c>
      <c r="D99" s="10">
        <v>42145</v>
      </c>
      <c r="E99" s="5">
        <v>12000</v>
      </c>
      <c r="F99" s="5"/>
      <c r="G99" s="4"/>
      <c r="H99" s="4"/>
      <c r="I99" s="4"/>
      <c r="J99" s="4"/>
      <c r="K99" s="4"/>
      <c r="L99" s="4"/>
      <c r="M99" s="4"/>
      <c r="N99" s="4"/>
      <c r="O99" s="4"/>
    </row>
    <row r="100" spans="1:15">
      <c r="A100" s="4">
        <v>120</v>
      </c>
      <c r="B100" s="4" t="s">
        <v>582</v>
      </c>
      <c r="C100" s="4" t="s">
        <v>583</v>
      </c>
      <c r="D100" s="10">
        <v>42151</v>
      </c>
      <c r="E100" s="5">
        <v>12000</v>
      </c>
      <c r="F100" s="5"/>
      <c r="G100" s="4"/>
      <c r="H100" s="4"/>
      <c r="I100" s="4"/>
      <c r="J100" s="4"/>
      <c r="K100" s="4"/>
      <c r="L100" s="4"/>
      <c r="M100" s="4"/>
      <c r="N100" s="4"/>
      <c r="O100" s="4"/>
    </row>
    <row r="101" spans="1:15">
      <c r="A101" s="4">
        <v>121</v>
      </c>
      <c r="B101" s="4" t="s">
        <v>584</v>
      </c>
      <c r="C101" s="4" t="s">
        <v>476</v>
      </c>
      <c r="D101" s="10">
        <v>42152</v>
      </c>
      <c r="E101" s="5">
        <v>3500</v>
      </c>
      <c r="F101" s="5"/>
      <c r="G101" s="4"/>
      <c r="H101" s="4"/>
      <c r="I101" s="4"/>
      <c r="J101" s="4"/>
      <c r="K101" s="4"/>
      <c r="L101" s="4"/>
      <c r="M101" s="4"/>
      <c r="N101" s="4"/>
      <c r="O101" s="4"/>
    </row>
    <row r="102" spans="1:15">
      <c r="A102" s="4">
        <v>122</v>
      </c>
      <c r="B102" s="4" t="s">
        <v>569</v>
      </c>
      <c r="C102" s="4" t="s">
        <v>583</v>
      </c>
      <c r="D102" s="10">
        <v>42152</v>
      </c>
      <c r="E102" s="5">
        <v>12000</v>
      </c>
      <c r="F102" s="5"/>
      <c r="G102" s="4"/>
      <c r="H102" s="4">
        <v>1500</v>
      </c>
      <c r="I102" s="4"/>
      <c r="J102" s="4"/>
      <c r="K102" s="4"/>
      <c r="L102" s="4"/>
      <c r="M102" s="4"/>
      <c r="N102" s="4"/>
      <c r="O102" s="4"/>
    </row>
    <row r="103" spans="1:15">
      <c r="A103" s="4">
        <v>123</v>
      </c>
      <c r="B103" s="4" t="s">
        <v>573</v>
      </c>
      <c r="C103" s="4" t="s">
        <v>253</v>
      </c>
      <c r="D103" s="10">
        <v>42153</v>
      </c>
      <c r="E103" s="5">
        <v>1700</v>
      </c>
      <c r="F103" s="5"/>
      <c r="G103" s="4"/>
      <c r="H103" s="4" t="s">
        <v>399</v>
      </c>
      <c r="I103" s="4"/>
      <c r="J103" s="4"/>
      <c r="K103" s="4"/>
      <c r="L103" s="4"/>
      <c r="M103" s="4"/>
      <c r="N103" s="4"/>
      <c r="O103" s="4"/>
    </row>
    <row r="104" spans="1:15">
      <c r="A104" s="4">
        <v>124</v>
      </c>
      <c r="B104" s="4" t="s">
        <v>585</v>
      </c>
      <c r="C104" s="4" t="s">
        <v>437</v>
      </c>
      <c r="D104" s="10">
        <v>42154</v>
      </c>
      <c r="E104" s="5">
        <v>6000</v>
      </c>
      <c r="F104" s="5"/>
      <c r="G104" s="4"/>
      <c r="H104" s="4">
        <v>19.8</v>
      </c>
      <c r="I104" s="4"/>
      <c r="J104" s="4"/>
      <c r="K104" s="4"/>
      <c r="L104" s="4"/>
      <c r="M104" s="4"/>
      <c r="N104" s="4"/>
      <c r="O104" s="4"/>
    </row>
    <row r="105" spans="1:15">
      <c r="A105" s="4">
        <v>125</v>
      </c>
      <c r="B105" s="4" t="s">
        <v>457</v>
      </c>
      <c r="C105" s="4" t="s">
        <v>437</v>
      </c>
      <c r="D105" s="10">
        <v>42154</v>
      </c>
      <c r="E105" s="5">
        <v>13000</v>
      </c>
      <c r="F105" s="5"/>
      <c r="G105" s="4"/>
      <c r="H105" s="4">
        <v>19.899999999999999</v>
      </c>
      <c r="I105" s="4"/>
      <c r="J105" s="4"/>
      <c r="K105" s="4"/>
      <c r="L105" s="4"/>
      <c r="M105" s="4"/>
      <c r="N105" s="4"/>
      <c r="O105" s="4"/>
    </row>
    <row r="106" spans="1:15">
      <c r="A106" s="4">
        <v>126</v>
      </c>
      <c r="B106" s="4" t="s">
        <v>600</v>
      </c>
      <c r="C106" s="4" t="s">
        <v>215</v>
      </c>
      <c r="D106" s="10">
        <v>42156</v>
      </c>
      <c r="E106" s="5">
        <v>1650</v>
      </c>
      <c r="F106" s="5"/>
      <c r="G106" s="4"/>
      <c r="H106" s="4"/>
      <c r="I106" s="4"/>
      <c r="J106" s="4"/>
      <c r="K106" s="4"/>
      <c r="L106" s="4"/>
      <c r="M106" s="4"/>
      <c r="N106" s="4"/>
      <c r="O106" s="4"/>
    </row>
    <row r="107" spans="1:15">
      <c r="A107" s="4">
        <v>127</v>
      </c>
      <c r="B107" s="4" t="s">
        <v>601</v>
      </c>
      <c r="C107" s="4" t="s">
        <v>476</v>
      </c>
      <c r="D107" s="10">
        <v>42158</v>
      </c>
      <c r="E107" s="5">
        <v>21850</v>
      </c>
      <c r="F107" s="5"/>
      <c r="G107" s="4"/>
      <c r="H107" s="4"/>
      <c r="I107" s="4"/>
      <c r="J107" s="4"/>
      <c r="K107" s="4"/>
      <c r="L107" s="4"/>
      <c r="M107" s="4"/>
      <c r="N107" s="4"/>
      <c r="O107" s="4"/>
    </row>
    <row r="108" spans="1:15">
      <c r="A108" s="4">
        <v>128</v>
      </c>
      <c r="B108" s="4" t="s">
        <v>602</v>
      </c>
      <c r="C108" s="10" t="s">
        <v>603</v>
      </c>
      <c r="D108" s="10">
        <v>42160</v>
      </c>
      <c r="E108" s="5">
        <v>12300</v>
      </c>
      <c r="F108" s="5"/>
      <c r="G108" s="4"/>
      <c r="H108" s="4"/>
      <c r="I108" s="4"/>
      <c r="J108" s="4"/>
      <c r="K108" s="4"/>
      <c r="L108" s="4"/>
      <c r="M108" s="4"/>
      <c r="N108" s="4"/>
      <c r="O108" s="4"/>
    </row>
    <row r="109" spans="1:15">
      <c r="A109" s="4">
        <v>129</v>
      </c>
      <c r="B109" s="4" t="s">
        <v>604</v>
      </c>
      <c r="C109" s="10" t="s">
        <v>603</v>
      </c>
      <c r="D109" s="10">
        <v>42161</v>
      </c>
      <c r="E109" s="5">
        <v>12300</v>
      </c>
      <c r="F109" s="5"/>
      <c r="G109" s="4"/>
      <c r="H109" s="4"/>
      <c r="I109" s="4"/>
      <c r="J109" s="4"/>
      <c r="K109" s="4"/>
      <c r="L109" s="4"/>
      <c r="M109" s="4"/>
      <c r="N109" s="4"/>
      <c r="O109" s="4"/>
    </row>
    <row r="110" spans="1:15">
      <c r="A110" s="4">
        <v>130</v>
      </c>
      <c r="B110" s="4" t="s">
        <v>605</v>
      </c>
      <c r="C110" s="10" t="s">
        <v>437</v>
      </c>
      <c r="D110" s="10">
        <v>42161</v>
      </c>
      <c r="E110" s="5">
        <v>19200</v>
      </c>
      <c r="F110" s="5"/>
      <c r="G110" s="4"/>
      <c r="H110" s="4"/>
      <c r="I110" s="4"/>
      <c r="J110" s="4"/>
      <c r="K110" s="4"/>
      <c r="L110" s="4"/>
      <c r="M110" s="4"/>
      <c r="N110" s="4"/>
      <c r="O110" s="4"/>
    </row>
    <row r="111" spans="1:15">
      <c r="A111" s="4">
        <v>131</v>
      </c>
      <c r="B111" s="4" t="s">
        <v>606</v>
      </c>
      <c r="C111" s="4" t="s">
        <v>476</v>
      </c>
      <c r="D111" s="10">
        <v>42163</v>
      </c>
      <c r="E111" s="5">
        <v>5500</v>
      </c>
      <c r="F111" s="5"/>
      <c r="G111" s="4"/>
      <c r="H111" s="4"/>
      <c r="I111" s="4"/>
      <c r="J111" s="4"/>
      <c r="K111" s="4"/>
      <c r="L111" s="4"/>
      <c r="M111" s="4"/>
      <c r="N111" s="4"/>
      <c r="O111" s="4"/>
    </row>
    <row r="112" spans="1:15">
      <c r="A112" s="4">
        <v>132</v>
      </c>
      <c r="B112" s="4" t="s">
        <v>607</v>
      </c>
      <c r="C112" s="4" t="s">
        <v>20</v>
      </c>
      <c r="D112" s="10">
        <v>42170</v>
      </c>
      <c r="E112" s="5">
        <v>15000</v>
      </c>
      <c r="F112" s="5"/>
      <c r="G112" s="4"/>
      <c r="H112" s="4"/>
      <c r="I112" s="4" t="s">
        <v>299</v>
      </c>
      <c r="J112" s="4"/>
      <c r="K112" s="4"/>
      <c r="L112" s="4"/>
      <c r="M112" s="4"/>
      <c r="N112" s="4"/>
      <c r="O112" s="4"/>
    </row>
    <row r="113" spans="1:15">
      <c r="A113" s="4">
        <v>2</v>
      </c>
      <c r="B113" s="4" t="s">
        <v>608</v>
      </c>
      <c r="C113" s="4" t="s">
        <v>476</v>
      </c>
      <c r="D113" s="10">
        <v>42171</v>
      </c>
      <c r="E113" s="5">
        <v>5300</v>
      </c>
      <c r="F113" s="5"/>
      <c r="G113" s="4"/>
      <c r="H113" s="4"/>
      <c r="I113" s="4"/>
      <c r="J113" s="4"/>
      <c r="K113" s="4"/>
      <c r="L113" s="4"/>
      <c r="M113" s="4"/>
      <c r="N113" s="4"/>
      <c r="O113" s="4"/>
    </row>
    <row r="114" spans="1:15">
      <c r="A114" s="4">
        <v>133</v>
      </c>
      <c r="B114" s="4" t="s">
        <v>600</v>
      </c>
      <c r="C114" s="4" t="s">
        <v>215</v>
      </c>
      <c r="D114" s="10">
        <v>42172</v>
      </c>
      <c r="E114" s="5">
        <v>1650</v>
      </c>
      <c r="F114" s="5"/>
      <c r="G114" s="4"/>
      <c r="H114" s="4"/>
      <c r="I114" s="4"/>
      <c r="J114" s="4"/>
      <c r="K114" s="4"/>
      <c r="L114" s="4"/>
      <c r="M114" s="4"/>
      <c r="N114" s="4"/>
      <c r="O114" s="4"/>
    </row>
    <row r="115" spans="1:15">
      <c r="A115" s="4">
        <v>134</v>
      </c>
      <c r="B115" s="4" t="s">
        <v>609</v>
      </c>
      <c r="C115" s="4" t="s">
        <v>603</v>
      </c>
      <c r="D115" s="10">
        <v>42173</v>
      </c>
      <c r="E115" s="5">
        <v>13250</v>
      </c>
      <c r="F115" s="5"/>
      <c r="G115" s="4"/>
      <c r="H115" s="4"/>
      <c r="I115" s="4" t="s">
        <v>313</v>
      </c>
      <c r="J115" s="4"/>
      <c r="K115" s="4"/>
      <c r="L115" s="4"/>
      <c r="M115" s="4"/>
      <c r="N115" s="4"/>
      <c r="O115" s="4"/>
    </row>
    <row r="116" spans="1:15">
      <c r="A116" s="4"/>
      <c r="B116" s="4" t="s">
        <v>619</v>
      </c>
      <c r="C116" s="4" t="s">
        <v>488</v>
      </c>
      <c r="D116" s="10">
        <v>42175</v>
      </c>
      <c r="E116" s="5">
        <v>11400</v>
      </c>
      <c r="F116" s="5"/>
      <c r="G116" s="4"/>
      <c r="H116" s="4"/>
      <c r="I116" s="4"/>
      <c r="J116" s="4"/>
      <c r="K116" s="4"/>
      <c r="L116" s="4"/>
      <c r="M116" s="4"/>
      <c r="N116" s="4"/>
      <c r="O116" s="4"/>
    </row>
    <row r="117" spans="1:15">
      <c r="A117" s="4">
        <v>3</v>
      </c>
      <c r="B117" s="4" t="s">
        <v>620</v>
      </c>
      <c r="C117" s="4" t="s">
        <v>437</v>
      </c>
      <c r="D117" s="10">
        <v>42180</v>
      </c>
      <c r="E117" s="5">
        <v>6000</v>
      </c>
      <c r="F117" s="5"/>
      <c r="G117" s="4"/>
      <c r="H117" s="4"/>
      <c r="I117" s="4"/>
      <c r="J117" s="4"/>
      <c r="K117" s="4"/>
      <c r="L117" s="4"/>
      <c r="M117" s="4"/>
      <c r="N117" s="4"/>
      <c r="O117" s="4"/>
    </row>
    <row r="118" spans="1:15">
      <c r="A118" s="4">
        <v>4</v>
      </c>
      <c r="B118" s="4" t="s">
        <v>620</v>
      </c>
      <c r="C118" s="4" t="s">
        <v>437</v>
      </c>
      <c r="D118" s="10">
        <v>42180</v>
      </c>
      <c r="E118" s="5">
        <v>6000</v>
      </c>
      <c r="F118" s="5"/>
      <c r="G118" s="4"/>
      <c r="H118" s="4"/>
      <c r="I118" s="4"/>
      <c r="J118" s="4"/>
      <c r="K118" s="4"/>
      <c r="L118" s="4"/>
      <c r="M118" s="4"/>
      <c r="N118" s="4"/>
      <c r="O118" s="4"/>
    </row>
    <row r="119" spans="1:15">
      <c r="A119" s="4">
        <v>5</v>
      </c>
      <c r="B119" s="4" t="s">
        <v>457</v>
      </c>
      <c r="C119" s="4" t="s">
        <v>437</v>
      </c>
      <c r="D119" s="10">
        <v>42183</v>
      </c>
      <c r="E119" s="5">
        <v>9200</v>
      </c>
      <c r="F119" s="5"/>
      <c r="G119" s="4"/>
      <c r="H119" s="4"/>
      <c r="I119" s="4"/>
      <c r="J119" s="4"/>
      <c r="K119" s="4"/>
      <c r="L119" s="4"/>
      <c r="M119" s="4"/>
      <c r="N119" s="4"/>
      <c r="O119" s="4"/>
    </row>
    <row r="120" spans="1:15">
      <c r="A120" s="4">
        <v>6</v>
      </c>
      <c r="B120" s="4" t="s">
        <v>475</v>
      </c>
      <c r="C120" s="4" t="s">
        <v>476</v>
      </c>
      <c r="D120" s="10">
        <v>42182</v>
      </c>
      <c r="E120" s="5">
        <v>10800</v>
      </c>
      <c r="F120" s="5"/>
      <c r="G120" s="4"/>
      <c r="H120" s="4"/>
      <c r="I120" s="4"/>
      <c r="J120" s="4"/>
      <c r="K120" s="4"/>
      <c r="L120" s="4"/>
      <c r="M120" s="4"/>
      <c r="N120" s="4"/>
      <c r="O120" s="4"/>
    </row>
    <row r="121" spans="1:15">
      <c r="A121" s="4">
        <v>7</v>
      </c>
      <c r="B121" s="4" t="s">
        <v>457</v>
      </c>
      <c r="C121" s="4" t="s">
        <v>437</v>
      </c>
      <c r="D121" s="10">
        <v>42186</v>
      </c>
      <c r="E121" s="5">
        <v>18000</v>
      </c>
      <c r="F121" s="5"/>
      <c r="G121" s="4"/>
      <c r="H121" s="4"/>
      <c r="I121" s="4"/>
      <c r="J121" s="4"/>
      <c r="K121" s="4"/>
      <c r="L121" s="4"/>
      <c r="M121" s="4"/>
      <c r="N121" s="4"/>
      <c r="O121" s="4"/>
    </row>
    <row r="122" spans="1:15">
      <c r="A122" s="4">
        <v>8</v>
      </c>
      <c r="B122" s="4" t="s">
        <v>621</v>
      </c>
      <c r="C122" s="4" t="s">
        <v>476</v>
      </c>
      <c r="D122" s="10">
        <v>42187</v>
      </c>
      <c r="E122" s="5">
        <v>5800</v>
      </c>
      <c r="F122" s="5"/>
      <c r="G122" s="4"/>
      <c r="H122" s="4"/>
      <c r="I122" s="4"/>
      <c r="J122" s="4"/>
      <c r="K122" s="4"/>
      <c r="L122" s="4"/>
      <c r="M122" s="4"/>
      <c r="N122" s="4"/>
      <c r="O122" s="4"/>
    </row>
    <row r="123" spans="1:15">
      <c r="A123" s="4">
        <v>10</v>
      </c>
      <c r="B123" s="4" t="s">
        <v>622</v>
      </c>
      <c r="C123" s="4" t="s">
        <v>437</v>
      </c>
      <c r="D123" s="10">
        <v>42189</v>
      </c>
      <c r="E123" s="5">
        <v>6000</v>
      </c>
      <c r="F123" s="5"/>
      <c r="G123" s="4"/>
      <c r="H123" s="4"/>
      <c r="I123" s="4"/>
      <c r="J123" s="4"/>
      <c r="K123" s="4"/>
      <c r="L123" s="4"/>
      <c r="M123" s="4"/>
      <c r="N123" s="4"/>
      <c r="O123" s="4"/>
    </row>
    <row r="124" spans="1:15">
      <c r="A124" s="4">
        <v>11</v>
      </c>
      <c r="B124" s="4" t="s">
        <v>457</v>
      </c>
      <c r="C124" s="10" t="s">
        <v>437</v>
      </c>
      <c r="D124" s="10">
        <v>42193</v>
      </c>
      <c r="E124" s="5">
        <v>13200</v>
      </c>
      <c r="F124" s="5"/>
      <c r="G124" s="4"/>
      <c r="H124" s="4"/>
      <c r="I124" s="4"/>
      <c r="J124" s="4"/>
      <c r="K124" s="4"/>
      <c r="L124" s="4"/>
      <c r="M124" s="4"/>
      <c r="N124" s="4"/>
      <c r="O124" s="4"/>
    </row>
    <row r="125" spans="1:15">
      <c r="A125" s="4"/>
      <c r="B125" s="4" t="s">
        <v>623</v>
      </c>
      <c r="C125" s="10" t="s">
        <v>488</v>
      </c>
      <c r="D125" s="10">
        <v>42201</v>
      </c>
      <c r="E125" s="5">
        <v>5250</v>
      </c>
      <c r="F125" s="5"/>
      <c r="G125" s="4"/>
      <c r="H125" s="4"/>
      <c r="I125" s="4"/>
      <c r="J125" s="4"/>
      <c r="K125" s="4"/>
      <c r="L125" s="4"/>
      <c r="M125" s="4"/>
      <c r="N125" s="4"/>
      <c r="O125" s="4"/>
    </row>
    <row r="126" spans="1:15">
      <c r="A126" s="4">
        <v>12</v>
      </c>
      <c r="B126" s="4" t="s">
        <v>624</v>
      </c>
      <c r="C126" s="10" t="s">
        <v>215</v>
      </c>
      <c r="D126" s="10">
        <v>42206</v>
      </c>
      <c r="E126" s="5">
        <v>4800</v>
      </c>
      <c r="F126" s="5"/>
      <c r="G126" s="4"/>
      <c r="H126" s="4"/>
      <c r="I126" s="4"/>
      <c r="J126" s="4"/>
      <c r="K126" s="4"/>
      <c r="L126" s="4"/>
      <c r="M126" s="4"/>
      <c r="N126" s="4"/>
      <c r="O126" s="4"/>
    </row>
    <row r="127" spans="1:15">
      <c r="A127" s="4">
        <v>13</v>
      </c>
      <c r="B127" s="4" t="s">
        <v>625</v>
      </c>
      <c r="C127" s="10" t="s">
        <v>467</v>
      </c>
      <c r="D127" s="10">
        <v>42207</v>
      </c>
      <c r="E127" s="5">
        <v>2500</v>
      </c>
      <c r="F127" s="5"/>
      <c r="G127" s="4"/>
      <c r="H127" s="4"/>
      <c r="I127" s="4"/>
      <c r="J127" s="4"/>
      <c r="K127" s="4"/>
      <c r="L127" s="4"/>
      <c r="M127" s="4"/>
      <c r="N127" s="4"/>
      <c r="O127" s="4"/>
    </row>
    <row r="128" spans="1:15">
      <c r="A128" s="4">
        <v>14</v>
      </c>
      <c r="B128" s="4" t="s">
        <v>626</v>
      </c>
      <c r="C128" s="10" t="s">
        <v>215</v>
      </c>
      <c r="D128" s="10">
        <v>42218</v>
      </c>
      <c r="E128" s="5">
        <v>5000</v>
      </c>
      <c r="F128" s="5"/>
      <c r="G128" s="4"/>
      <c r="H128" s="4"/>
      <c r="I128" s="4"/>
      <c r="J128" s="4"/>
      <c r="K128" s="4"/>
      <c r="L128" s="4"/>
      <c r="M128" s="4"/>
      <c r="N128" s="4"/>
      <c r="O128" s="4"/>
    </row>
    <row r="129" spans="1:15">
      <c r="A129" s="4">
        <v>15</v>
      </c>
      <c r="B129" s="4" t="s">
        <v>627</v>
      </c>
      <c r="C129" s="10" t="s">
        <v>628</v>
      </c>
      <c r="D129" s="10">
        <v>42221</v>
      </c>
      <c r="E129" s="5">
        <v>17300</v>
      </c>
      <c r="F129" s="5"/>
      <c r="G129" s="4"/>
      <c r="H129" s="4"/>
      <c r="I129" s="4"/>
      <c r="J129" s="4"/>
      <c r="K129" s="4"/>
      <c r="L129" s="4"/>
      <c r="M129" s="4"/>
      <c r="N129" s="4"/>
      <c r="O129" s="4"/>
    </row>
    <row r="130" spans="1:15" ht="30">
      <c r="A130" s="4">
        <v>16</v>
      </c>
      <c r="B130" s="4" t="s">
        <v>629</v>
      </c>
      <c r="C130" s="10" t="s">
        <v>630</v>
      </c>
      <c r="D130" s="10">
        <v>42221</v>
      </c>
      <c r="E130" s="5">
        <v>17600</v>
      </c>
      <c r="F130" s="5"/>
      <c r="G130" s="4"/>
      <c r="H130" s="4"/>
      <c r="I130" s="4"/>
      <c r="J130" s="4"/>
      <c r="K130" s="4"/>
      <c r="L130" s="4"/>
      <c r="M130" s="4"/>
      <c r="N130" s="4"/>
      <c r="O130" s="4"/>
    </row>
    <row r="131" spans="1:15">
      <c r="A131" s="4">
        <v>18</v>
      </c>
      <c r="B131" s="4" t="s">
        <v>631</v>
      </c>
      <c r="C131" s="10" t="s">
        <v>215</v>
      </c>
      <c r="D131" s="10">
        <v>42225</v>
      </c>
      <c r="E131" s="5">
        <v>2700</v>
      </c>
      <c r="F131" s="5"/>
      <c r="G131" s="4"/>
      <c r="H131" s="4"/>
      <c r="I131" s="4"/>
      <c r="J131" s="4"/>
      <c r="K131" s="4"/>
      <c r="L131" s="4"/>
      <c r="M131" s="4"/>
      <c r="N131" s="4"/>
      <c r="O131" s="4"/>
    </row>
    <row r="132" spans="1:15">
      <c r="A132" s="4">
        <v>19</v>
      </c>
      <c r="B132" s="4" t="s">
        <v>627</v>
      </c>
      <c r="C132" s="10" t="s">
        <v>628</v>
      </c>
      <c r="D132" s="10">
        <v>42225</v>
      </c>
      <c r="E132" s="5">
        <v>17200</v>
      </c>
      <c r="F132" s="5"/>
      <c r="G132" s="4"/>
      <c r="H132" s="4"/>
      <c r="I132" s="4"/>
      <c r="J132" s="4"/>
      <c r="K132" s="4"/>
      <c r="L132" s="4"/>
      <c r="M132" s="4"/>
      <c r="N132" s="4"/>
      <c r="O132" s="4"/>
    </row>
    <row r="133" spans="1:15">
      <c r="A133" s="4">
        <v>20</v>
      </c>
      <c r="B133" s="4" t="s">
        <v>632</v>
      </c>
      <c r="C133" s="10" t="s">
        <v>215</v>
      </c>
      <c r="D133" s="10">
        <v>42226</v>
      </c>
      <c r="E133" s="5">
        <v>2400</v>
      </c>
      <c r="F133" s="5"/>
      <c r="G133" s="4"/>
      <c r="H133" s="4"/>
      <c r="I133" s="4"/>
      <c r="J133" s="4"/>
      <c r="K133" s="4"/>
      <c r="L133" s="4"/>
      <c r="M133" s="4"/>
      <c r="N133" s="4"/>
      <c r="O133" s="4"/>
    </row>
    <row r="134" spans="1:15">
      <c r="A134" s="4">
        <v>21</v>
      </c>
      <c r="B134" s="4" t="s">
        <v>633</v>
      </c>
      <c r="C134" s="10" t="s">
        <v>215</v>
      </c>
      <c r="D134" s="10">
        <v>42228</v>
      </c>
      <c r="E134" s="5">
        <v>4800</v>
      </c>
      <c r="F134" s="5"/>
      <c r="G134" s="4"/>
      <c r="H134" s="4"/>
      <c r="I134" s="4"/>
      <c r="J134" s="4"/>
      <c r="K134" s="4"/>
      <c r="L134" s="4"/>
      <c r="M134" s="4"/>
      <c r="N134" s="4"/>
      <c r="O134" s="4"/>
    </row>
    <row r="135" spans="1:15">
      <c r="A135" s="4">
        <v>22</v>
      </c>
      <c r="B135" s="4" t="s">
        <v>634</v>
      </c>
      <c r="C135" s="10" t="s">
        <v>215</v>
      </c>
      <c r="D135" s="10">
        <v>42231</v>
      </c>
      <c r="E135" s="5">
        <v>7000</v>
      </c>
      <c r="F135" s="5"/>
      <c r="G135" s="4"/>
      <c r="H135" s="4"/>
      <c r="I135" s="4"/>
      <c r="J135" s="4"/>
      <c r="K135" s="4"/>
      <c r="L135" s="4"/>
      <c r="M135" s="4"/>
      <c r="N135" s="4"/>
      <c r="O135" s="4"/>
    </row>
    <row r="136" spans="1:15">
      <c r="A136" s="4">
        <v>23</v>
      </c>
      <c r="B136" s="4" t="s">
        <v>635</v>
      </c>
      <c r="C136" s="10" t="s">
        <v>636</v>
      </c>
      <c r="D136" s="10">
        <v>42236</v>
      </c>
      <c r="E136" s="5">
        <v>10000</v>
      </c>
      <c r="F136" s="5"/>
      <c r="G136" s="4"/>
      <c r="H136" s="4"/>
      <c r="I136" s="4"/>
      <c r="J136" s="4"/>
      <c r="K136" s="4"/>
      <c r="L136" s="4"/>
      <c r="M136" s="4"/>
      <c r="N136" s="4"/>
      <c r="O136" s="4"/>
    </row>
    <row r="137" spans="1:15">
      <c r="A137" s="4">
        <v>24</v>
      </c>
      <c r="B137" s="4" t="s">
        <v>637</v>
      </c>
      <c r="C137" s="10" t="s">
        <v>215</v>
      </c>
      <c r="D137" s="10">
        <v>42236</v>
      </c>
      <c r="E137" s="5">
        <v>2350</v>
      </c>
      <c r="F137" s="5"/>
      <c r="G137" s="4"/>
      <c r="H137" s="4"/>
      <c r="I137" s="4"/>
      <c r="J137" s="4"/>
      <c r="K137" s="4"/>
      <c r="L137" s="4"/>
      <c r="M137" s="4"/>
      <c r="N137" s="4"/>
      <c r="O137" s="4"/>
    </row>
    <row r="138" spans="1:15">
      <c r="A138" s="4">
        <v>25</v>
      </c>
      <c r="B138" s="4" t="s">
        <v>635</v>
      </c>
      <c r="C138" s="10" t="s">
        <v>628</v>
      </c>
      <c r="D138" s="10">
        <v>42236</v>
      </c>
      <c r="E138" s="5">
        <v>19000</v>
      </c>
      <c r="F138" s="5"/>
      <c r="G138" s="4"/>
      <c r="H138" s="4"/>
      <c r="I138" s="4"/>
      <c r="J138" s="4"/>
      <c r="K138" s="4"/>
      <c r="L138" s="4"/>
      <c r="M138" s="4"/>
      <c r="N138" s="4"/>
      <c r="O138" s="4"/>
    </row>
    <row r="139" spans="1:15">
      <c r="A139" s="4">
        <v>26</v>
      </c>
      <c r="B139" s="4" t="s">
        <v>621</v>
      </c>
      <c r="C139" s="10" t="s">
        <v>476</v>
      </c>
      <c r="D139" s="10">
        <v>42237</v>
      </c>
      <c r="E139" s="5">
        <v>5500</v>
      </c>
      <c r="F139" s="5"/>
      <c r="G139" s="4"/>
      <c r="H139" s="4"/>
      <c r="I139" s="4"/>
      <c r="J139" s="4"/>
      <c r="K139" s="4"/>
      <c r="L139" s="4"/>
      <c r="M139" s="4"/>
      <c r="N139" s="4"/>
      <c r="O139" s="4"/>
    </row>
    <row r="140" spans="1:15">
      <c r="A140" s="4">
        <v>27</v>
      </c>
      <c r="B140" s="4" t="s">
        <v>638</v>
      </c>
      <c r="C140" s="10" t="s">
        <v>215</v>
      </c>
      <c r="D140" s="10">
        <v>42237</v>
      </c>
      <c r="E140" s="5">
        <v>4700</v>
      </c>
      <c r="F140" s="5"/>
      <c r="G140" s="4"/>
      <c r="H140" s="4"/>
      <c r="I140" s="4"/>
      <c r="J140" s="4"/>
      <c r="K140" s="4"/>
      <c r="L140" s="4"/>
      <c r="M140" s="4"/>
      <c r="N140" s="4"/>
      <c r="O140" s="4"/>
    </row>
    <row r="141" spans="1:15">
      <c r="A141" s="4">
        <v>28</v>
      </c>
      <c r="B141" s="4" t="s">
        <v>639</v>
      </c>
      <c r="C141" s="10" t="s">
        <v>640</v>
      </c>
      <c r="D141" s="10">
        <v>42243</v>
      </c>
      <c r="E141" s="5">
        <v>17900</v>
      </c>
      <c r="F141" s="5"/>
      <c r="G141" s="4"/>
      <c r="H141" s="4"/>
      <c r="I141" s="4"/>
      <c r="J141" s="4"/>
      <c r="K141" s="4"/>
      <c r="L141" s="4"/>
      <c r="M141" s="4"/>
      <c r="N141" s="4"/>
      <c r="O141" s="4"/>
    </row>
    <row r="142" spans="1:15">
      <c r="A142" s="4">
        <v>29</v>
      </c>
      <c r="B142" s="4" t="s">
        <v>641</v>
      </c>
      <c r="C142" s="10" t="s">
        <v>642</v>
      </c>
      <c r="D142" s="10">
        <v>42243</v>
      </c>
      <c r="E142" s="5">
        <v>10000</v>
      </c>
      <c r="F142" s="5"/>
      <c r="G142" s="4"/>
      <c r="H142" s="4"/>
      <c r="I142" s="4"/>
      <c r="J142" s="4"/>
      <c r="K142" s="4"/>
      <c r="L142" s="4"/>
      <c r="M142" s="4"/>
      <c r="N142" s="4"/>
      <c r="O142" s="4"/>
    </row>
    <row r="143" spans="1:15">
      <c r="A143" s="4">
        <v>30</v>
      </c>
      <c r="B143" s="4" t="s">
        <v>645</v>
      </c>
      <c r="C143" s="4" t="s">
        <v>215</v>
      </c>
      <c r="D143" s="10">
        <v>42250</v>
      </c>
      <c r="E143" s="5">
        <v>2300</v>
      </c>
      <c r="F143" s="5"/>
      <c r="G143" s="4"/>
      <c r="H143" s="4"/>
      <c r="I143" s="4"/>
      <c r="J143" s="4"/>
      <c r="K143" s="4"/>
      <c r="L143" s="4"/>
      <c r="M143" s="4"/>
      <c r="N143" s="4"/>
      <c r="O143" s="4"/>
    </row>
    <row r="144" spans="1:15">
      <c r="A144" s="4">
        <v>31</v>
      </c>
      <c r="B144" s="4" t="s">
        <v>496</v>
      </c>
      <c r="C144" s="4" t="s">
        <v>476</v>
      </c>
      <c r="D144" s="10">
        <v>42252</v>
      </c>
      <c r="E144" s="5">
        <v>5300</v>
      </c>
      <c r="F144" s="5"/>
      <c r="G144" s="4"/>
      <c r="H144" s="4"/>
      <c r="I144" s="4"/>
      <c r="J144" s="4"/>
      <c r="K144" s="4"/>
      <c r="L144" s="4"/>
      <c r="M144" s="4"/>
      <c r="N144" s="4"/>
      <c r="O144" s="4"/>
    </row>
    <row r="145" spans="1:15" ht="15" customHeight="1">
      <c r="A145" s="4">
        <v>32</v>
      </c>
      <c r="B145" s="4" t="s">
        <v>608</v>
      </c>
      <c r="C145" s="4" t="s">
        <v>705</v>
      </c>
      <c r="D145" s="10">
        <v>42254</v>
      </c>
      <c r="E145" s="5">
        <v>5200</v>
      </c>
      <c r="F145" s="5"/>
      <c r="G145" s="4"/>
      <c r="H145" s="4"/>
      <c r="I145" s="4"/>
      <c r="J145" s="4"/>
      <c r="K145" s="4"/>
      <c r="L145" s="4"/>
      <c r="M145" s="4"/>
      <c r="N145" s="4"/>
      <c r="O145" s="4"/>
    </row>
    <row r="146" spans="1:15" ht="15" customHeight="1">
      <c r="A146" s="4">
        <v>33</v>
      </c>
      <c r="B146" s="4" t="s">
        <v>646</v>
      </c>
      <c r="C146" s="4" t="s">
        <v>215</v>
      </c>
      <c r="D146" s="10">
        <v>42257</v>
      </c>
      <c r="E146" s="5">
        <v>2300</v>
      </c>
      <c r="F146" s="5"/>
      <c r="G146" s="4"/>
      <c r="H146" s="4"/>
      <c r="I146" s="4"/>
      <c r="J146" s="4"/>
      <c r="K146" s="4"/>
      <c r="L146" s="4"/>
      <c r="M146" s="4"/>
      <c r="N146" s="4"/>
      <c r="O146" s="4"/>
    </row>
    <row r="147" spans="1:15">
      <c r="A147" s="4">
        <v>34</v>
      </c>
      <c r="B147" s="4" t="s">
        <v>647</v>
      </c>
      <c r="C147" s="4" t="s">
        <v>648</v>
      </c>
      <c r="D147" s="10">
        <v>42258</v>
      </c>
      <c r="E147" s="5">
        <v>18000</v>
      </c>
      <c r="F147" s="5"/>
      <c r="G147" s="4"/>
      <c r="H147" s="4"/>
      <c r="I147" s="4"/>
      <c r="J147" s="4"/>
      <c r="K147" s="4"/>
      <c r="L147" s="4"/>
      <c r="M147" s="4"/>
      <c r="N147" s="4"/>
      <c r="O147" s="4"/>
    </row>
    <row r="148" spans="1:15">
      <c r="A148" s="4">
        <v>35</v>
      </c>
      <c r="B148" s="4" t="s">
        <v>649</v>
      </c>
      <c r="C148" s="4" t="s">
        <v>215</v>
      </c>
      <c r="D148" s="10">
        <v>42258</v>
      </c>
      <c r="E148" s="5">
        <v>2300</v>
      </c>
      <c r="F148" s="5"/>
      <c r="G148" s="4"/>
      <c r="H148" s="4"/>
      <c r="I148" s="4"/>
      <c r="J148" s="4"/>
      <c r="K148" s="4"/>
      <c r="L148" s="4"/>
      <c r="M148" s="4"/>
      <c r="N148" s="4"/>
      <c r="O148" s="4"/>
    </row>
    <row r="149" spans="1:15">
      <c r="A149" s="4">
        <v>36</v>
      </c>
      <c r="B149" s="4" t="s">
        <v>496</v>
      </c>
      <c r="C149" s="4" t="s">
        <v>476</v>
      </c>
      <c r="D149" s="10">
        <v>42262</v>
      </c>
      <c r="E149" s="5">
        <v>5400</v>
      </c>
      <c r="F149" s="5"/>
      <c r="G149" s="4"/>
      <c r="H149" s="4"/>
      <c r="I149" s="4"/>
      <c r="J149" s="4"/>
      <c r="K149" s="4"/>
      <c r="L149" s="4"/>
      <c r="M149" s="4"/>
      <c r="N149" s="4"/>
      <c r="O149" s="4"/>
    </row>
    <row r="150" spans="1:15">
      <c r="A150" s="4">
        <v>37</v>
      </c>
      <c r="B150" s="4" t="s">
        <v>647</v>
      </c>
      <c r="C150" s="4" t="s">
        <v>648</v>
      </c>
      <c r="D150" s="10">
        <v>42268</v>
      </c>
      <c r="E150" s="5">
        <v>19900</v>
      </c>
      <c r="F150" s="5"/>
      <c r="G150" s="4"/>
      <c r="H150" s="4"/>
      <c r="I150" s="4"/>
      <c r="J150" s="4"/>
      <c r="K150" s="4"/>
      <c r="L150" s="4"/>
      <c r="M150" s="4"/>
      <c r="N150" s="4"/>
      <c r="O150" s="4"/>
    </row>
    <row r="151" spans="1:15">
      <c r="A151" s="4">
        <v>38</v>
      </c>
      <c r="B151" s="4" t="s">
        <v>608</v>
      </c>
      <c r="C151" s="4" t="s">
        <v>476</v>
      </c>
      <c r="D151" s="10">
        <v>42270</v>
      </c>
      <c r="E151" s="5">
        <v>5300</v>
      </c>
      <c r="F151" s="5"/>
      <c r="G151" s="4"/>
      <c r="H151" s="4"/>
      <c r="I151" s="4"/>
      <c r="J151" s="4"/>
      <c r="K151" s="4"/>
      <c r="L151" s="4"/>
      <c r="M151" s="4"/>
      <c r="N151" s="4"/>
      <c r="O151" s="4"/>
    </row>
    <row r="152" spans="1:15">
      <c r="A152" s="4">
        <v>46</v>
      </c>
      <c r="B152" s="4" t="s">
        <v>658</v>
      </c>
      <c r="C152" s="4" t="s">
        <v>476</v>
      </c>
      <c r="D152" s="10">
        <v>42279</v>
      </c>
      <c r="E152" s="5">
        <v>5300</v>
      </c>
      <c r="F152" s="5"/>
      <c r="G152" s="4"/>
      <c r="H152" s="4"/>
      <c r="I152" s="4"/>
      <c r="J152" s="4"/>
      <c r="K152" s="4"/>
      <c r="L152" s="4"/>
      <c r="M152" s="4"/>
      <c r="N152" s="4"/>
      <c r="O152" s="4"/>
    </row>
    <row r="153" spans="1:15">
      <c r="A153" s="4">
        <v>48</v>
      </c>
      <c r="B153" s="4" t="s">
        <v>668</v>
      </c>
      <c r="C153" s="4" t="s">
        <v>666</v>
      </c>
      <c r="D153" s="10">
        <v>42287</v>
      </c>
      <c r="E153" s="4">
        <v>10400</v>
      </c>
      <c r="F153" s="5"/>
      <c r="G153" s="4"/>
      <c r="H153" s="4"/>
      <c r="I153" s="4"/>
      <c r="J153" s="4"/>
      <c r="K153" s="4"/>
      <c r="L153" s="4"/>
      <c r="M153" s="4"/>
      <c r="N153" s="4"/>
      <c r="O153" s="4"/>
    </row>
    <row r="154" spans="1:15">
      <c r="A154" s="4">
        <v>49</v>
      </c>
      <c r="B154" s="4" t="s">
        <v>667</v>
      </c>
      <c r="C154" s="4" t="s">
        <v>476</v>
      </c>
      <c r="D154" s="10">
        <v>42287</v>
      </c>
      <c r="E154" s="5">
        <v>10800</v>
      </c>
      <c r="F154" s="5"/>
      <c r="G154" s="4"/>
      <c r="H154" s="4"/>
      <c r="I154" s="4"/>
      <c r="J154" s="4"/>
      <c r="K154" s="4"/>
      <c r="L154" s="4"/>
      <c r="M154" s="4"/>
      <c r="N154" s="4"/>
      <c r="O154" s="4"/>
    </row>
    <row r="155" spans="1:15">
      <c r="A155" s="4">
        <v>50</v>
      </c>
      <c r="B155" s="4" t="s">
        <v>639</v>
      </c>
      <c r="C155" s="4" t="s">
        <v>648</v>
      </c>
      <c r="D155" s="10">
        <v>42287</v>
      </c>
      <c r="E155" s="5">
        <v>16300</v>
      </c>
      <c r="F155" s="5"/>
      <c r="G155" s="4"/>
      <c r="H155" s="4"/>
      <c r="I155" s="4"/>
      <c r="J155" s="4"/>
      <c r="K155" s="4"/>
      <c r="L155" s="4"/>
      <c r="M155" s="4"/>
      <c r="N155" s="4"/>
      <c r="O155" s="4"/>
    </row>
    <row r="156" spans="1:15">
      <c r="A156" s="4">
        <v>51</v>
      </c>
      <c r="B156" s="4" t="s">
        <v>639</v>
      </c>
      <c r="C156" s="4" t="s">
        <v>648</v>
      </c>
      <c r="D156" s="10">
        <v>42287</v>
      </c>
      <c r="E156" s="5">
        <v>15000</v>
      </c>
      <c r="F156" s="5"/>
      <c r="G156" s="4"/>
      <c r="H156" s="4"/>
      <c r="I156" s="4"/>
      <c r="J156" s="4"/>
      <c r="K156" s="4"/>
      <c r="L156" s="4"/>
      <c r="M156" s="4"/>
      <c r="N156" s="4"/>
      <c r="O156" s="4"/>
    </row>
    <row r="157" spans="1:15">
      <c r="A157" s="4">
        <v>52</v>
      </c>
      <c r="B157" s="4" t="s">
        <v>639</v>
      </c>
      <c r="C157" s="4" t="s">
        <v>648</v>
      </c>
      <c r="D157" s="10">
        <v>42289</v>
      </c>
      <c r="E157" s="5">
        <v>31000</v>
      </c>
      <c r="F157" s="5"/>
      <c r="G157" s="4"/>
      <c r="H157" s="4"/>
      <c r="I157" s="4"/>
      <c r="J157" s="4"/>
      <c r="K157" s="4"/>
      <c r="L157" s="4"/>
      <c r="M157" s="4"/>
      <c r="N157" s="4"/>
      <c r="O157" s="4"/>
    </row>
    <row r="158" spans="1:15">
      <c r="A158" s="4">
        <v>54</v>
      </c>
      <c r="B158" s="4" t="s">
        <v>669</v>
      </c>
      <c r="C158" s="4" t="s">
        <v>476</v>
      </c>
      <c r="D158" s="10">
        <v>42290</v>
      </c>
      <c r="E158" s="5">
        <v>5500</v>
      </c>
      <c r="F158" s="5"/>
      <c r="G158" s="4"/>
      <c r="H158" s="4"/>
      <c r="I158" s="4"/>
      <c r="J158" s="4"/>
      <c r="K158" s="4"/>
      <c r="L158" s="4"/>
      <c r="M158" s="4"/>
      <c r="N158" s="4"/>
      <c r="O158" s="4"/>
    </row>
    <row r="159" spans="1:15">
      <c r="A159" s="4">
        <v>57</v>
      </c>
      <c r="B159" s="4" t="s">
        <v>673</v>
      </c>
      <c r="C159" s="4" t="s">
        <v>476</v>
      </c>
      <c r="D159" s="10">
        <v>42307</v>
      </c>
      <c r="E159" s="5">
        <v>5300</v>
      </c>
      <c r="F159" s="5"/>
      <c r="G159" s="4"/>
      <c r="H159" s="4"/>
      <c r="I159" s="4"/>
      <c r="J159" s="4"/>
      <c r="K159" s="4"/>
      <c r="L159" s="4"/>
      <c r="M159" s="4"/>
      <c r="N159" s="4"/>
      <c r="O159" s="4"/>
    </row>
    <row r="160" spans="1:15">
      <c r="A160" s="4">
        <v>59</v>
      </c>
      <c r="B160" s="4" t="s">
        <v>639</v>
      </c>
      <c r="C160" s="4" t="s">
        <v>648</v>
      </c>
      <c r="D160" s="10">
        <v>42316</v>
      </c>
      <c r="E160" s="5">
        <v>15000</v>
      </c>
      <c r="F160" s="5"/>
      <c r="G160" s="4"/>
      <c r="H160" s="4"/>
      <c r="I160" s="4"/>
      <c r="J160" s="4"/>
      <c r="K160" s="4"/>
      <c r="L160" s="4"/>
      <c r="M160" s="4"/>
      <c r="N160" s="4"/>
      <c r="O160" s="4"/>
    </row>
    <row r="161" spans="1:15">
      <c r="A161" s="4">
        <v>60</v>
      </c>
      <c r="B161" s="4" t="s">
        <v>639</v>
      </c>
      <c r="C161" s="4" t="s">
        <v>648</v>
      </c>
      <c r="D161" s="10">
        <v>42316</v>
      </c>
      <c r="E161" s="5">
        <v>15000</v>
      </c>
      <c r="F161" s="5"/>
      <c r="G161" s="4"/>
      <c r="H161" s="4"/>
      <c r="I161" s="4"/>
      <c r="J161" s="4"/>
      <c r="K161" s="4"/>
      <c r="L161" s="4"/>
      <c r="M161" s="4"/>
      <c r="N161" s="4"/>
      <c r="O161" s="4"/>
    </row>
    <row r="162" spans="1:15">
      <c r="A162" s="4">
        <v>61</v>
      </c>
      <c r="B162" s="4" t="s">
        <v>676</v>
      </c>
      <c r="C162" s="4" t="s">
        <v>476</v>
      </c>
      <c r="D162" s="10">
        <v>42328</v>
      </c>
      <c r="E162" s="5">
        <v>5300</v>
      </c>
      <c r="F162" s="5"/>
      <c r="G162" s="4"/>
      <c r="H162" s="4"/>
      <c r="I162" s="4"/>
      <c r="J162" s="4"/>
      <c r="K162" s="4"/>
      <c r="L162" s="4"/>
      <c r="M162" s="4"/>
      <c r="N162" s="4"/>
      <c r="O162" s="4"/>
    </row>
    <row r="163" spans="1:15">
      <c r="A163" s="4">
        <v>62</v>
      </c>
      <c r="B163" s="4" t="s">
        <v>677</v>
      </c>
      <c r="C163" s="4" t="s">
        <v>640</v>
      </c>
      <c r="D163" s="10">
        <v>42031</v>
      </c>
      <c r="E163" s="5">
        <v>33500</v>
      </c>
      <c r="F163" s="5"/>
      <c r="G163" s="4"/>
      <c r="H163" s="4"/>
      <c r="I163" s="4"/>
      <c r="J163" s="4"/>
      <c r="K163" s="4"/>
      <c r="L163" s="4"/>
      <c r="M163" s="4"/>
      <c r="N163" s="4"/>
      <c r="O163" s="4"/>
    </row>
    <row r="164" spans="1:15">
      <c r="A164" s="4">
        <v>63</v>
      </c>
      <c r="B164" s="4" t="s">
        <v>678</v>
      </c>
      <c r="C164" s="4" t="s">
        <v>476</v>
      </c>
      <c r="D164" s="10">
        <v>42337</v>
      </c>
      <c r="E164" s="5">
        <v>5300</v>
      </c>
      <c r="F164" s="5"/>
      <c r="G164" s="4"/>
      <c r="H164" s="4"/>
      <c r="I164" s="4"/>
      <c r="J164" s="4"/>
      <c r="K164" s="4"/>
      <c r="L164" s="4"/>
      <c r="M164" s="4"/>
      <c r="N164" s="4"/>
      <c r="O164" s="4"/>
    </row>
    <row r="165" spans="1:15">
      <c r="A165" s="4">
        <v>64</v>
      </c>
      <c r="B165" s="4" t="s">
        <v>680</v>
      </c>
      <c r="C165" s="4" t="s">
        <v>679</v>
      </c>
      <c r="D165" s="10">
        <v>42338</v>
      </c>
      <c r="E165" s="5">
        <v>19900</v>
      </c>
      <c r="F165" s="5"/>
      <c r="G165" s="4"/>
      <c r="H165" s="4"/>
      <c r="I165" s="4"/>
      <c r="J165" s="4"/>
      <c r="K165" s="4"/>
      <c r="L165" s="4"/>
      <c r="M165" s="4"/>
      <c r="N165" s="4"/>
      <c r="O165" s="4"/>
    </row>
    <row r="166" spans="1:15">
      <c r="A166" s="4">
        <v>65</v>
      </c>
      <c r="B166" s="4" t="s">
        <v>681</v>
      </c>
      <c r="C166" s="4" t="s">
        <v>476</v>
      </c>
      <c r="D166" s="10">
        <v>42339</v>
      </c>
      <c r="E166" s="5">
        <v>5300</v>
      </c>
      <c r="F166" s="5"/>
      <c r="G166" s="4"/>
      <c r="H166" s="4"/>
      <c r="I166" s="4"/>
      <c r="J166" s="4"/>
      <c r="K166" s="4"/>
      <c r="L166" s="4"/>
      <c r="M166" s="4"/>
      <c r="N166" s="4"/>
      <c r="O166" s="4"/>
    </row>
    <row r="167" spans="1:15">
      <c r="A167" s="4">
        <v>66</v>
      </c>
      <c r="B167" s="4" t="s">
        <v>683</v>
      </c>
      <c r="C167" s="4" t="s">
        <v>682</v>
      </c>
      <c r="D167" s="10">
        <v>42341</v>
      </c>
      <c r="E167" s="5">
        <v>16000</v>
      </c>
      <c r="F167" s="5"/>
      <c r="G167" s="4"/>
      <c r="H167" s="4"/>
      <c r="I167" s="4"/>
      <c r="J167" s="4"/>
      <c r="K167" s="4"/>
      <c r="L167" s="4"/>
      <c r="M167" s="4"/>
      <c r="N167" s="4"/>
      <c r="O167" s="4"/>
    </row>
    <row r="168" spans="1:15">
      <c r="A168" s="4"/>
      <c r="B168" s="4" t="s">
        <v>684</v>
      </c>
      <c r="C168" s="4" t="s">
        <v>476</v>
      </c>
      <c r="D168" s="10">
        <v>42341</v>
      </c>
      <c r="E168" s="5"/>
      <c r="F168" s="5"/>
      <c r="G168" s="4"/>
      <c r="H168" s="4"/>
      <c r="I168" s="4"/>
      <c r="J168" s="4"/>
      <c r="K168" s="4"/>
      <c r="L168" s="4"/>
      <c r="M168" s="4"/>
      <c r="N168" s="4"/>
      <c r="O168" s="4"/>
    </row>
    <row r="169" spans="1:15">
      <c r="A169" s="4"/>
      <c r="B169" s="4" t="s">
        <v>684</v>
      </c>
      <c r="C169" s="4" t="s">
        <v>476</v>
      </c>
      <c r="D169" s="10">
        <v>42342</v>
      </c>
      <c r="E169" s="5"/>
      <c r="F169" s="5"/>
      <c r="G169" s="4"/>
      <c r="H169" s="4"/>
      <c r="I169" s="4"/>
      <c r="J169" s="4"/>
      <c r="K169" s="4"/>
      <c r="L169" s="4"/>
      <c r="M169" s="4"/>
      <c r="N169" s="4"/>
      <c r="O169" s="4"/>
    </row>
    <row r="170" spans="1:15">
      <c r="A170" s="4"/>
      <c r="B170" s="4" t="s">
        <v>684</v>
      </c>
      <c r="C170" s="4" t="s">
        <v>476</v>
      </c>
      <c r="D170" s="10">
        <v>42343</v>
      </c>
      <c r="E170" s="5"/>
      <c r="F170" s="5"/>
      <c r="G170" s="4"/>
      <c r="H170" s="4"/>
      <c r="I170" s="4"/>
      <c r="J170" s="4"/>
      <c r="K170" s="4"/>
      <c r="L170" s="4"/>
      <c r="M170" s="4"/>
      <c r="N170" s="4"/>
      <c r="O170" s="4"/>
    </row>
    <row r="171" spans="1:15">
      <c r="A171" s="4">
        <v>67</v>
      </c>
      <c r="B171" s="4" t="s">
        <v>639</v>
      </c>
      <c r="C171" s="4" t="s">
        <v>648</v>
      </c>
      <c r="D171" s="10">
        <v>42343</v>
      </c>
      <c r="E171" s="5">
        <v>19700</v>
      </c>
      <c r="F171" s="5"/>
      <c r="G171" s="4"/>
      <c r="H171" s="4"/>
      <c r="I171" s="4"/>
      <c r="J171" s="4"/>
      <c r="K171" s="4"/>
      <c r="L171" s="4"/>
      <c r="M171" s="4"/>
      <c r="N171" s="4"/>
      <c r="O171" s="4"/>
    </row>
    <row r="172" spans="1:15">
      <c r="A172" s="4">
        <v>68</v>
      </c>
      <c r="B172" s="4" t="s">
        <v>685</v>
      </c>
      <c r="C172" s="4" t="s">
        <v>476</v>
      </c>
      <c r="D172" s="10">
        <v>42348</v>
      </c>
      <c r="E172" s="5">
        <v>15900</v>
      </c>
      <c r="F172" s="5"/>
      <c r="G172" s="4"/>
      <c r="H172" s="4"/>
      <c r="I172" s="4"/>
      <c r="J172" s="4"/>
      <c r="K172" s="4"/>
      <c r="L172" s="4"/>
      <c r="M172" s="4"/>
      <c r="N172" s="4"/>
      <c r="O172" s="4"/>
    </row>
    <row r="173" spans="1:15" ht="30">
      <c r="A173" s="4">
        <v>71</v>
      </c>
      <c r="B173" s="4" t="s">
        <v>686</v>
      </c>
      <c r="C173" s="4" t="s">
        <v>476</v>
      </c>
      <c r="D173" s="10">
        <v>42363</v>
      </c>
      <c r="E173" s="5">
        <v>10400</v>
      </c>
      <c r="F173" s="5"/>
      <c r="G173" s="4"/>
      <c r="H173" s="4"/>
      <c r="I173" s="4"/>
      <c r="J173" s="4"/>
      <c r="K173" s="4"/>
      <c r="L173" s="4"/>
      <c r="M173" s="4"/>
      <c r="N173" s="4"/>
      <c r="O173" s="4"/>
    </row>
    <row r="174" spans="1:15">
      <c r="A174" s="4">
        <v>72</v>
      </c>
      <c r="B174" s="4" t="s">
        <v>639</v>
      </c>
      <c r="C174" s="4" t="s">
        <v>640</v>
      </c>
      <c r="D174" s="10">
        <v>42379</v>
      </c>
      <c r="E174" s="5">
        <v>32000</v>
      </c>
      <c r="F174" s="5"/>
      <c r="G174" s="4"/>
      <c r="H174" s="4"/>
      <c r="I174" s="4"/>
      <c r="J174" s="4"/>
      <c r="K174" s="4"/>
      <c r="L174" s="4"/>
      <c r="M174" s="4"/>
      <c r="N174" s="4"/>
      <c r="O174" s="4"/>
    </row>
    <row r="175" spans="1:15">
      <c r="A175" s="24">
        <v>73</v>
      </c>
      <c r="B175" s="24" t="s">
        <v>698</v>
      </c>
      <c r="C175" s="24" t="s">
        <v>640</v>
      </c>
      <c r="D175" s="26">
        <v>42380</v>
      </c>
      <c r="E175" s="32">
        <v>37200</v>
      </c>
      <c r="F175" s="5"/>
      <c r="G175" s="4"/>
      <c r="H175" s="4"/>
      <c r="I175" s="4"/>
      <c r="J175" s="4"/>
      <c r="K175" s="4"/>
      <c r="L175" s="4"/>
      <c r="M175" s="4"/>
      <c r="N175" s="4"/>
      <c r="O175" s="4"/>
    </row>
    <row r="176" spans="1:15">
      <c r="A176" s="2">
        <v>74</v>
      </c>
      <c r="B176" s="2" t="s">
        <v>699</v>
      </c>
      <c r="C176" s="2" t="s">
        <v>476</v>
      </c>
      <c r="D176" s="14">
        <v>42380</v>
      </c>
      <c r="E176" s="2">
        <v>15600</v>
      </c>
      <c r="F176" s="5"/>
      <c r="G176" s="4"/>
      <c r="H176" s="4"/>
      <c r="I176" s="4"/>
      <c r="J176" s="4"/>
      <c r="K176" s="4"/>
      <c r="L176" s="4"/>
      <c r="M176" s="4"/>
      <c r="N176" s="4"/>
      <c r="O176" s="4"/>
    </row>
    <row r="177" spans="1:16">
      <c r="A177" s="4">
        <v>75</v>
      </c>
      <c r="B177" s="4" t="s">
        <v>701</v>
      </c>
      <c r="C177" s="4" t="s">
        <v>476</v>
      </c>
      <c r="D177" s="10">
        <v>42382</v>
      </c>
      <c r="E177" s="5">
        <v>5200</v>
      </c>
      <c r="F177" s="5"/>
      <c r="G177" s="4"/>
      <c r="H177" s="4"/>
      <c r="I177" s="4"/>
      <c r="J177" s="4"/>
      <c r="K177" s="4"/>
      <c r="L177" s="4"/>
      <c r="M177" s="4"/>
      <c r="N177" s="4"/>
      <c r="O177" s="4"/>
    </row>
    <row r="178" spans="1:16">
      <c r="A178" s="4"/>
      <c r="B178" s="4" t="s">
        <v>706</v>
      </c>
      <c r="C178" s="4" t="s">
        <v>194</v>
      </c>
      <c r="D178" s="10">
        <v>42406</v>
      </c>
      <c r="E178" s="5">
        <v>20100</v>
      </c>
      <c r="F178" s="5"/>
      <c r="G178" s="4"/>
      <c r="H178" s="4"/>
      <c r="I178" s="4"/>
      <c r="J178" s="4"/>
      <c r="K178" s="4"/>
      <c r="L178" s="4"/>
      <c r="M178" s="4"/>
      <c r="N178" s="4"/>
      <c r="O178" s="4"/>
    </row>
    <row r="179" spans="1:16">
      <c r="A179" s="4">
        <v>76</v>
      </c>
      <c r="B179" s="4" t="s">
        <v>710</v>
      </c>
      <c r="C179" s="4" t="s">
        <v>476</v>
      </c>
      <c r="D179" s="10">
        <v>42408</v>
      </c>
      <c r="E179" s="5">
        <v>10400</v>
      </c>
      <c r="F179" s="5"/>
      <c r="G179" s="4"/>
      <c r="H179" s="4"/>
      <c r="I179" s="4"/>
      <c r="J179" s="4"/>
      <c r="K179" s="4"/>
      <c r="L179" s="4"/>
      <c r="M179" s="4"/>
      <c r="N179" s="4"/>
      <c r="O179" s="4"/>
    </row>
    <row r="180" spans="1:16">
      <c r="A180" s="4"/>
      <c r="B180" s="4" t="s">
        <v>712</v>
      </c>
      <c r="C180" s="4" t="s">
        <v>476</v>
      </c>
      <c r="D180" s="10">
        <v>42418</v>
      </c>
      <c r="E180" s="5">
        <v>5200</v>
      </c>
      <c r="F180" s="5"/>
      <c r="G180" s="4"/>
      <c r="H180" s="4"/>
      <c r="I180" s="4"/>
      <c r="J180" s="4"/>
      <c r="K180" s="4"/>
      <c r="L180" s="4"/>
      <c r="M180" s="4"/>
      <c r="N180" s="4"/>
      <c r="O180" s="4"/>
    </row>
    <row r="181" spans="1:16">
      <c r="A181" s="4"/>
      <c r="B181" s="4" t="s">
        <v>701</v>
      </c>
      <c r="C181" s="4" t="s">
        <v>476</v>
      </c>
      <c r="D181" s="10">
        <v>42392</v>
      </c>
      <c r="E181" s="5">
        <v>5200</v>
      </c>
      <c r="F181" s="5"/>
      <c r="G181" s="4"/>
      <c r="H181" s="4"/>
      <c r="I181" s="4"/>
      <c r="J181" s="4"/>
      <c r="K181" s="4"/>
      <c r="L181" s="4"/>
      <c r="M181" s="4"/>
      <c r="N181" s="4"/>
      <c r="O181" s="4"/>
    </row>
    <row r="182" spans="1:16">
      <c r="A182" s="4"/>
      <c r="B182" s="4" t="s">
        <v>639</v>
      </c>
      <c r="C182" s="4" t="s">
        <v>640</v>
      </c>
      <c r="D182" s="10">
        <v>42424</v>
      </c>
      <c r="E182" s="5">
        <v>15000</v>
      </c>
      <c r="F182" s="5"/>
      <c r="G182" s="4"/>
      <c r="H182" s="4"/>
      <c r="I182" s="4"/>
      <c r="J182" s="4"/>
      <c r="K182" s="4"/>
      <c r="L182" s="4"/>
      <c r="M182" s="4"/>
      <c r="N182" s="4"/>
      <c r="O182" s="4"/>
    </row>
    <row r="183" spans="1:16">
      <c r="A183" s="4"/>
      <c r="B183" s="4" t="s">
        <v>717</v>
      </c>
      <c r="C183" s="4" t="s">
        <v>640</v>
      </c>
      <c r="D183" s="10">
        <v>42424</v>
      </c>
      <c r="E183" s="5">
        <v>18200</v>
      </c>
      <c r="F183" s="5"/>
      <c r="G183" s="4"/>
      <c r="H183" s="4"/>
      <c r="I183" s="4"/>
      <c r="J183" s="4"/>
      <c r="K183" s="4"/>
      <c r="L183" s="4"/>
      <c r="M183" s="4"/>
      <c r="N183" s="4"/>
      <c r="O183" s="4"/>
    </row>
    <row r="184" spans="1:16">
      <c r="A184" s="4"/>
      <c r="B184" s="4" t="s">
        <v>719</v>
      </c>
      <c r="C184" s="4" t="s">
        <v>640</v>
      </c>
      <c r="D184" s="10">
        <v>42425</v>
      </c>
      <c r="E184" s="5">
        <v>17800</v>
      </c>
      <c r="F184" s="5"/>
      <c r="G184" s="4"/>
      <c r="H184" s="4"/>
      <c r="I184" s="4"/>
      <c r="J184" s="4"/>
      <c r="K184" s="4"/>
      <c r="L184" s="4"/>
      <c r="M184" s="4"/>
      <c r="N184" s="4"/>
      <c r="O184" s="4"/>
    </row>
    <row r="185" spans="1:16">
      <c r="A185" s="4"/>
      <c r="B185" s="4" t="s">
        <v>720</v>
      </c>
      <c r="C185" s="10" t="s">
        <v>721</v>
      </c>
      <c r="D185" s="10">
        <v>42426</v>
      </c>
      <c r="E185" s="5">
        <v>21400</v>
      </c>
      <c r="F185" s="5"/>
      <c r="G185" s="4"/>
      <c r="H185" s="4"/>
      <c r="I185" s="4"/>
      <c r="J185" s="4"/>
      <c r="K185" s="4"/>
      <c r="L185" s="4"/>
      <c r="M185" s="4"/>
      <c r="N185" s="4"/>
      <c r="O185" s="4"/>
    </row>
    <row r="186" spans="1:16">
      <c r="A186" s="4"/>
      <c r="B186" s="4" t="s">
        <v>726</v>
      </c>
      <c r="C186" s="4" t="s">
        <v>476</v>
      </c>
      <c r="D186" s="10">
        <v>42427</v>
      </c>
      <c r="E186" s="5">
        <v>15600</v>
      </c>
      <c r="F186" s="5"/>
      <c r="G186" s="4"/>
      <c r="H186" s="4"/>
      <c r="I186" s="4"/>
      <c r="J186" s="4"/>
      <c r="K186" s="4"/>
      <c r="L186" s="4"/>
      <c r="M186" s="4"/>
      <c r="N186" s="4"/>
      <c r="O186" s="4"/>
    </row>
    <row r="187" spans="1:16">
      <c r="A187" s="4" t="s">
        <v>766</v>
      </c>
      <c r="B187" s="4" t="s">
        <v>722</v>
      </c>
      <c r="C187" s="4" t="s">
        <v>476</v>
      </c>
      <c r="D187" s="10">
        <v>42430</v>
      </c>
      <c r="E187" s="5">
        <v>5200</v>
      </c>
      <c r="F187" s="5"/>
      <c r="G187" s="4"/>
      <c r="H187" s="4"/>
      <c r="I187" s="4"/>
      <c r="J187" s="4"/>
      <c r="K187" s="4"/>
      <c r="L187" s="4"/>
      <c r="M187" s="4"/>
      <c r="N187" s="4"/>
      <c r="O187" s="4"/>
    </row>
    <row r="188" spans="1:16">
      <c r="A188" s="4" t="s">
        <v>766</v>
      </c>
      <c r="B188" s="4" t="s">
        <v>722</v>
      </c>
      <c r="C188" s="4" t="s">
        <v>476</v>
      </c>
      <c r="D188" s="10">
        <v>42443</v>
      </c>
      <c r="E188" s="5">
        <v>5200</v>
      </c>
      <c r="F188" s="5"/>
      <c r="G188" s="4"/>
      <c r="H188" s="4"/>
      <c r="I188" s="4"/>
      <c r="J188" s="4"/>
      <c r="K188" s="4"/>
      <c r="L188" s="4"/>
      <c r="M188" s="4"/>
      <c r="N188" s="4"/>
      <c r="O188" s="4"/>
    </row>
    <row r="189" spans="1:16">
      <c r="A189" s="4" t="s">
        <v>766</v>
      </c>
      <c r="B189" s="4" t="s">
        <v>720</v>
      </c>
      <c r="C189" s="10" t="s">
        <v>738</v>
      </c>
      <c r="D189" s="10">
        <v>42451</v>
      </c>
      <c r="E189" s="5">
        <v>21850</v>
      </c>
      <c r="F189" s="5"/>
      <c r="G189" s="4"/>
      <c r="H189" s="4"/>
      <c r="I189" s="4"/>
      <c r="J189" s="4"/>
      <c r="K189" s="4"/>
      <c r="L189" s="4"/>
      <c r="M189" s="4"/>
      <c r="N189" s="4"/>
      <c r="O189" s="4"/>
    </row>
    <row r="190" spans="1:16">
      <c r="A190" s="4" t="s">
        <v>766</v>
      </c>
      <c r="B190" s="4" t="s">
        <v>739</v>
      </c>
      <c r="C190" s="4" t="s">
        <v>476</v>
      </c>
      <c r="D190" s="10">
        <v>42461</v>
      </c>
      <c r="E190" s="5">
        <v>10400</v>
      </c>
      <c r="F190" s="5"/>
      <c r="G190" s="4"/>
      <c r="H190" s="4"/>
      <c r="I190" s="4"/>
      <c r="J190" s="4"/>
      <c r="K190" s="4"/>
      <c r="L190" s="4"/>
      <c r="M190" s="4"/>
      <c r="N190" s="4"/>
      <c r="O190" s="4"/>
    </row>
    <row r="191" spans="1:16">
      <c r="A191" s="4"/>
      <c r="B191" s="4" t="s">
        <v>744</v>
      </c>
      <c r="C191" s="10" t="s">
        <v>437</v>
      </c>
      <c r="D191" s="10">
        <v>42468</v>
      </c>
      <c r="E191" s="5">
        <v>11600</v>
      </c>
      <c r="F191" s="5"/>
      <c r="G191" s="4"/>
      <c r="H191" s="4"/>
      <c r="I191" s="4"/>
      <c r="J191" s="4"/>
      <c r="K191" s="4"/>
      <c r="L191" s="4"/>
      <c r="M191" s="4"/>
      <c r="N191" s="4"/>
      <c r="O191" s="4"/>
      <c r="P191" s="8"/>
    </row>
    <row r="192" spans="1:16">
      <c r="A192" s="4" t="s">
        <v>766</v>
      </c>
      <c r="B192" s="4" t="s">
        <v>749</v>
      </c>
      <c r="C192" s="4" t="s">
        <v>476</v>
      </c>
      <c r="D192" s="10">
        <v>42477</v>
      </c>
      <c r="E192" s="5">
        <v>10500</v>
      </c>
      <c r="F192" s="5"/>
      <c r="G192" s="4"/>
      <c r="H192" s="4"/>
      <c r="I192" s="4"/>
      <c r="J192" s="4"/>
      <c r="K192" s="4"/>
      <c r="L192" s="4"/>
      <c r="M192" s="4"/>
      <c r="N192" s="4"/>
      <c r="O192" s="4"/>
    </row>
    <row r="193" spans="1:17">
      <c r="A193" s="4"/>
      <c r="B193" s="4" t="s">
        <v>750</v>
      </c>
      <c r="C193" s="4" t="s">
        <v>476</v>
      </c>
      <c r="D193" s="10">
        <v>42477</v>
      </c>
      <c r="E193" s="5">
        <v>5200</v>
      </c>
      <c r="F193" s="5"/>
      <c r="G193" s="4"/>
      <c r="H193" s="4"/>
      <c r="I193" s="4"/>
      <c r="J193" s="4"/>
      <c r="K193" s="4"/>
      <c r="L193" s="4"/>
      <c r="M193" s="4"/>
      <c r="N193" s="4"/>
      <c r="O193" s="4"/>
    </row>
    <row r="194" spans="1:17">
      <c r="A194" s="4" t="s">
        <v>766</v>
      </c>
      <c r="B194" s="4" t="s">
        <v>753</v>
      </c>
      <c r="C194" s="4" t="s">
        <v>476</v>
      </c>
      <c r="D194" s="10">
        <v>42490</v>
      </c>
      <c r="E194" s="5">
        <v>10400</v>
      </c>
      <c r="F194" s="5"/>
      <c r="G194" s="4"/>
      <c r="H194" s="4"/>
      <c r="I194" s="4"/>
      <c r="J194" s="4"/>
      <c r="K194" s="4"/>
      <c r="L194" s="4"/>
      <c r="M194" s="4"/>
      <c r="N194" s="4"/>
      <c r="O194" s="4"/>
    </row>
    <row r="195" spans="1:17">
      <c r="A195" s="4"/>
      <c r="B195" s="4" t="s">
        <v>706</v>
      </c>
      <c r="C195" s="4" t="s">
        <v>437</v>
      </c>
      <c r="D195" s="10">
        <v>42492</v>
      </c>
      <c r="E195" s="5">
        <v>20000</v>
      </c>
      <c r="F195" s="5"/>
      <c r="G195" s="4"/>
      <c r="H195" s="4"/>
      <c r="I195" s="4"/>
      <c r="J195" s="4"/>
      <c r="K195" s="4"/>
      <c r="L195" s="4"/>
      <c r="M195" s="4"/>
      <c r="N195" s="4"/>
      <c r="O195" s="4"/>
    </row>
    <row r="196" spans="1:17">
      <c r="A196" s="4" t="s">
        <v>766</v>
      </c>
      <c r="B196" s="4" t="s">
        <v>757</v>
      </c>
      <c r="C196" s="10" t="s">
        <v>476</v>
      </c>
      <c r="D196" s="10">
        <v>42506</v>
      </c>
      <c r="E196" s="5">
        <v>5200</v>
      </c>
      <c r="F196" s="5"/>
      <c r="G196" s="4"/>
      <c r="H196" s="4"/>
      <c r="I196" s="4"/>
      <c r="J196" s="4"/>
      <c r="K196" s="4"/>
      <c r="L196" s="4"/>
      <c r="M196" s="4"/>
      <c r="N196" s="4"/>
      <c r="O196" s="4"/>
      <c r="P196" s="2" t="s">
        <v>218</v>
      </c>
    </row>
    <row r="197" spans="1:17">
      <c r="A197" s="4" t="s">
        <v>766</v>
      </c>
      <c r="B197" s="4" t="s">
        <v>722</v>
      </c>
      <c r="C197" s="10" t="s">
        <v>476</v>
      </c>
      <c r="D197" s="10">
        <v>42522</v>
      </c>
      <c r="E197" s="5">
        <v>5300</v>
      </c>
      <c r="F197" s="5"/>
      <c r="G197" s="4"/>
      <c r="H197" s="4"/>
      <c r="I197" s="4"/>
      <c r="J197" s="4"/>
      <c r="K197" s="4"/>
      <c r="L197" s="4"/>
      <c r="M197" s="4"/>
      <c r="N197" s="4"/>
      <c r="O197" s="4"/>
    </row>
    <row r="198" spans="1:17">
      <c r="A198" s="4" t="s">
        <v>766</v>
      </c>
      <c r="B198" s="4" t="s">
        <v>722</v>
      </c>
      <c r="C198" s="10" t="s">
        <v>476</v>
      </c>
      <c r="D198" s="10">
        <v>42508</v>
      </c>
      <c r="E198" s="5">
        <v>5300</v>
      </c>
      <c r="F198" s="5"/>
      <c r="G198" s="4"/>
      <c r="H198" s="4"/>
      <c r="I198" s="4"/>
      <c r="J198" s="4"/>
      <c r="K198" s="4"/>
      <c r="L198" s="4"/>
      <c r="M198" s="4"/>
      <c r="N198" s="4"/>
      <c r="O198" s="4"/>
      <c r="P198" s="21"/>
      <c r="Q198" s="21"/>
    </row>
    <row r="199" spans="1:17">
      <c r="A199" s="4" t="s">
        <v>766</v>
      </c>
      <c r="B199" s="4" t="s">
        <v>757</v>
      </c>
      <c r="C199" s="10" t="s">
        <v>476</v>
      </c>
      <c r="D199" s="10">
        <v>42525</v>
      </c>
      <c r="E199" s="5">
        <v>5200</v>
      </c>
      <c r="F199" s="5"/>
      <c r="G199" s="4"/>
      <c r="H199" s="4"/>
      <c r="I199" s="4"/>
      <c r="J199" s="4"/>
      <c r="K199" s="4"/>
      <c r="L199" s="4"/>
      <c r="M199" s="4"/>
      <c r="N199" s="4"/>
      <c r="O199" s="4"/>
      <c r="P199" s="21"/>
      <c r="Q199" s="21"/>
    </row>
    <row r="200" spans="1:17">
      <c r="A200" s="4" t="s">
        <v>766</v>
      </c>
      <c r="B200" s="4" t="s">
        <v>757</v>
      </c>
      <c r="C200" s="10" t="s">
        <v>476</v>
      </c>
      <c r="D200" s="10">
        <v>42530</v>
      </c>
      <c r="E200" s="5">
        <v>5200</v>
      </c>
      <c r="F200" s="5"/>
      <c r="G200" s="4"/>
      <c r="H200" s="4"/>
      <c r="I200" s="4"/>
      <c r="J200" s="4"/>
      <c r="K200" s="4"/>
      <c r="L200" s="4"/>
      <c r="M200" s="4"/>
      <c r="N200" s="4"/>
      <c r="O200" s="4"/>
      <c r="P200" s="21"/>
      <c r="Q200" s="21"/>
    </row>
    <row r="201" spans="1:17">
      <c r="A201" s="4"/>
      <c r="B201" s="4" t="s">
        <v>750</v>
      </c>
      <c r="C201" s="4" t="s">
        <v>476</v>
      </c>
      <c r="D201" s="10">
        <v>42533</v>
      </c>
      <c r="E201" s="5">
        <v>5200</v>
      </c>
      <c r="F201" s="5"/>
      <c r="G201" s="4"/>
      <c r="H201" s="4"/>
      <c r="I201" s="4"/>
      <c r="J201" s="4"/>
      <c r="K201" s="4"/>
      <c r="L201" s="4"/>
      <c r="M201" s="4"/>
      <c r="N201" s="4"/>
      <c r="O201" s="4"/>
      <c r="P201" s="21"/>
      <c r="Q201" s="21"/>
    </row>
    <row r="202" spans="1:17">
      <c r="A202" s="4"/>
      <c r="B202" s="4" t="s">
        <v>706</v>
      </c>
      <c r="C202" s="4" t="s">
        <v>437</v>
      </c>
      <c r="D202" s="10">
        <v>42533</v>
      </c>
      <c r="E202" s="5">
        <v>19500</v>
      </c>
      <c r="F202" s="5"/>
      <c r="G202" s="4"/>
      <c r="H202" s="4"/>
      <c r="I202" s="4"/>
      <c r="J202" s="4"/>
      <c r="K202" s="4"/>
      <c r="L202" s="4"/>
      <c r="M202" s="4"/>
      <c r="N202" s="4"/>
      <c r="O202" s="4"/>
      <c r="P202" s="21"/>
      <c r="Q202" s="21"/>
    </row>
    <row r="203" spans="1:17">
      <c r="A203" s="4" t="s">
        <v>766</v>
      </c>
      <c r="B203" s="4" t="s">
        <v>722</v>
      </c>
      <c r="C203" s="10" t="s">
        <v>476</v>
      </c>
      <c r="D203" s="10">
        <v>42538</v>
      </c>
      <c r="E203" s="5">
        <v>5300</v>
      </c>
      <c r="F203" s="5"/>
      <c r="G203" s="4"/>
      <c r="H203" s="4"/>
      <c r="I203" s="4"/>
      <c r="J203" s="4"/>
      <c r="K203" s="4"/>
      <c r="L203" s="4"/>
      <c r="M203" s="4"/>
      <c r="N203" s="4"/>
      <c r="O203" s="4"/>
      <c r="P203" s="21"/>
      <c r="Q203" s="21"/>
    </row>
    <row r="204" spans="1:17">
      <c r="A204" s="4"/>
      <c r="B204" s="4" t="s">
        <v>753</v>
      </c>
      <c r="C204" s="4" t="s">
        <v>476</v>
      </c>
      <c r="D204" s="10">
        <v>42549</v>
      </c>
      <c r="E204" s="5">
        <v>10700</v>
      </c>
      <c r="F204" s="5"/>
      <c r="G204" s="4"/>
      <c r="H204" s="4"/>
      <c r="I204" s="4"/>
      <c r="J204" s="4"/>
      <c r="K204" s="4"/>
      <c r="L204" s="4"/>
      <c r="M204" s="4"/>
      <c r="N204" s="4"/>
      <c r="O204" s="4"/>
      <c r="P204" s="21"/>
      <c r="Q204" s="21"/>
    </row>
    <row r="205" spans="1:17">
      <c r="A205" s="4"/>
      <c r="B205" s="4" t="s">
        <v>774</v>
      </c>
      <c r="C205" s="10" t="s">
        <v>467</v>
      </c>
      <c r="D205" s="10">
        <v>42551</v>
      </c>
      <c r="E205" s="5">
        <v>900</v>
      </c>
      <c r="F205" s="5"/>
      <c r="G205" s="4"/>
      <c r="H205" s="4"/>
      <c r="I205" s="4"/>
      <c r="J205" s="4"/>
      <c r="K205" s="4"/>
      <c r="L205" s="4"/>
      <c r="M205" s="4"/>
      <c r="N205" s="4"/>
      <c r="O205" s="4"/>
      <c r="P205" s="21"/>
      <c r="Q205" s="21"/>
    </row>
    <row r="206" spans="1:17">
      <c r="A206" s="4"/>
      <c r="B206" s="4" t="s">
        <v>639</v>
      </c>
      <c r="C206" s="4" t="s">
        <v>648</v>
      </c>
      <c r="D206" s="10">
        <v>42561</v>
      </c>
      <c r="E206" s="5">
        <v>31500</v>
      </c>
      <c r="F206" s="5"/>
      <c r="G206" s="4"/>
      <c r="H206" s="4"/>
      <c r="I206" s="4"/>
      <c r="J206" s="4"/>
      <c r="K206" s="4"/>
      <c r="L206" s="4"/>
      <c r="M206" s="4"/>
      <c r="N206" s="4"/>
      <c r="O206" s="4"/>
      <c r="P206" s="21"/>
      <c r="Q206" s="21"/>
    </row>
    <row r="207" spans="1:17">
      <c r="A207" s="4"/>
      <c r="B207" s="4" t="s">
        <v>639</v>
      </c>
      <c r="C207" s="4" t="s">
        <v>648</v>
      </c>
      <c r="D207" s="10">
        <v>42562</v>
      </c>
      <c r="E207" s="5">
        <v>11250</v>
      </c>
      <c r="F207" s="5"/>
      <c r="G207" s="4"/>
      <c r="H207" s="4"/>
      <c r="I207" s="4"/>
      <c r="J207" s="4"/>
      <c r="K207" s="4"/>
      <c r="L207" s="4"/>
      <c r="M207" s="4"/>
      <c r="N207" s="4"/>
      <c r="O207" s="4"/>
      <c r="P207" s="21"/>
      <c r="Q207" s="21"/>
    </row>
    <row r="208" spans="1:17">
      <c r="A208" s="4"/>
      <c r="B208" s="4" t="s">
        <v>639</v>
      </c>
      <c r="C208" s="4" t="s">
        <v>648</v>
      </c>
      <c r="D208" s="10">
        <v>42563</v>
      </c>
      <c r="E208" s="5">
        <v>31990</v>
      </c>
      <c r="F208" s="5"/>
      <c r="G208" s="4"/>
      <c r="H208" s="4"/>
      <c r="I208" s="4"/>
      <c r="J208" s="4"/>
      <c r="K208" s="4"/>
      <c r="L208" s="4"/>
      <c r="M208" s="4"/>
      <c r="N208" s="4"/>
      <c r="O208" s="4"/>
      <c r="P208" s="21"/>
      <c r="Q208" s="21"/>
    </row>
    <row r="209" spans="1:17">
      <c r="A209" s="4"/>
      <c r="B209" s="4" t="s">
        <v>757</v>
      </c>
      <c r="C209" s="10" t="s">
        <v>476</v>
      </c>
      <c r="D209" s="10">
        <v>42563</v>
      </c>
      <c r="E209" s="5">
        <v>6000</v>
      </c>
      <c r="F209" s="5"/>
      <c r="G209" s="4"/>
      <c r="H209" s="4"/>
      <c r="I209" s="4"/>
      <c r="J209" s="4"/>
      <c r="K209" s="4"/>
      <c r="L209" s="4"/>
      <c r="M209" s="4"/>
      <c r="N209" s="4"/>
      <c r="O209" s="4"/>
      <c r="P209" s="21"/>
      <c r="Q209" s="21"/>
    </row>
    <row r="210" spans="1:17">
      <c r="A210" s="4"/>
      <c r="B210" s="4" t="s">
        <v>757</v>
      </c>
      <c r="C210" s="10" t="s">
        <v>476</v>
      </c>
      <c r="D210" s="10">
        <v>42565</v>
      </c>
      <c r="E210" s="5">
        <v>6000</v>
      </c>
      <c r="F210" s="5"/>
      <c r="G210" s="4"/>
      <c r="H210" s="4"/>
      <c r="I210" s="4"/>
      <c r="J210" s="4"/>
      <c r="K210" s="4"/>
      <c r="L210" s="4"/>
      <c r="M210" s="4"/>
      <c r="N210" s="4"/>
      <c r="O210" s="4"/>
      <c r="P210" s="21"/>
      <c r="Q210" s="21"/>
    </row>
    <row r="211" spans="1:17">
      <c r="A211" s="4"/>
      <c r="B211" s="4" t="s">
        <v>757</v>
      </c>
      <c r="C211" s="10" t="s">
        <v>476</v>
      </c>
      <c r="D211" s="10">
        <v>42576</v>
      </c>
      <c r="E211" s="5">
        <v>6000</v>
      </c>
      <c r="F211" s="5"/>
      <c r="G211" s="4"/>
      <c r="H211" s="4"/>
      <c r="I211" s="4"/>
      <c r="J211" s="4"/>
      <c r="K211" s="4"/>
      <c r="L211" s="4"/>
      <c r="M211" s="4"/>
      <c r="N211" s="4"/>
      <c r="O211" s="4"/>
      <c r="P211" s="21"/>
      <c r="Q211" s="21"/>
    </row>
    <row r="212" spans="1:17">
      <c r="A212" s="4"/>
      <c r="B212" s="4" t="s">
        <v>783</v>
      </c>
      <c r="C212" s="4" t="s">
        <v>437</v>
      </c>
      <c r="D212" s="10">
        <v>42580</v>
      </c>
      <c r="E212" s="5">
        <v>30300</v>
      </c>
      <c r="F212" s="5"/>
      <c r="G212" s="4"/>
      <c r="H212" s="4"/>
      <c r="I212" s="4"/>
      <c r="J212" s="4"/>
      <c r="K212" s="4"/>
      <c r="L212" s="4"/>
      <c r="M212" s="4"/>
      <c r="N212" s="4"/>
      <c r="O212" s="4"/>
      <c r="P212" s="21"/>
      <c r="Q212" s="21"/>
    </row>
    <row r="213" spans="1:17">
      <c r="A213" s="4"/>
      <c r="B213" s="4" t="s">
        <v>786</v>
      </c>
      <c r="C213" s="4" t="s">
        <v>476</v>
      </c>
      <c r="D213" s="10">
        <v>42584</v>
      </c>
      <c r="E213" s="5">
        <v>6000</v>
      </c>
      <c r="F213" s="5"/>
      <c r="G213" s="4"/>
      <c r="H213" s="4"/>
      <c r="I213" s="4"/>
      <c r="J213" s="4"/>
      <c r="K213" s="4"/>
      <c r="L213" s="4"/>
      <c r="M213" s="4"/>
      <c r="N213" s="4"/>
      <c r="O213" s="4"/>
      <c r="P213" s="21"/>
      <c r="Q213" s="21"/>
    </row>
    <row r="214" spans="1:17">
      <c r="A214" s="4"/>
      <c r="B214" s="4" t="s">
        <v>805</v>
      </c>
      <c r="C214" s="4" t="s">
        <v>476</v>
      </c>
      <c r="D214" s="10">
        <v>42586</v>
      </c>
      <c r="E214" s="5">
        <v>6000</v>
      </c>
      <c r="F214" s="5"/>
      <c r="G214" s="4"/>
      <c r="H214" s="4"/>
      <c r="I214" s="4"/>
      <c r="J214" s="4"/>
      <c r="K214" s="4"/>
      <c r="L214" s="4"/>
      <c r="M214" s="4"/>
      <c r="N214" s="4"/>
      <c r="O214" s="4"/>
      <c r="P214" s="21"/>
      <c r="Q214" s="21"/>
    </row>
    <row r="215" spans="1:17">
      <c r="A215" s="4"/>
      <c r="B215" s="4" t="s">
        <v>806</v>
      </c>
      <c r="C215" s="4" t="s">
        <v>476</v>
      </c>
      <c r="D215" s="10">
        <v>42597</v>
      </c>
      <c r="E215" s="5">
        <v>6000</v>
      </c>
      <c r="F215" s="5"/>
      <c r="G215" s="4"/>
      <c r="H215" s="4"/>
      <c r="I215" s="4"/>
      <c r="J215" s="4"/>
      <c r="K215" s="4"/>
      <c r="L215" s="4"/>
      <c r="M215" s="4"/>
      <c r="N215" s="4"/>
      <c r="O215" s="4"/>
      <c r="P215" s="21"/>
      <c r="Q215" s="21"/>
    </row>
    <row r="216" spans="1:17">
      <c r="A216" s="4"/>
      <c r="B216" s="4" t="s">
        <v>807</v>
      </c>
      <c r="C216" s="4" t="s">
        <v>488</v>
      </c>
      <c r="D216" s="10">
        <v>42636</v>
      </c>
      <c r="E216" s="5">
        <v>4000</v>
      </c>
      <c r="F216" s="5" t="s">
        <v>808</v>
      </c>
      <c r="G216" s="4"/>
      <c r="H216" s="4"/>
      <c r="I216" s="4"/>
      <c r="J216" s="4"/>
      <c r="K216" s="4"/>
      <c r="L216" s="4"/>
      <c r="M216" s="4"/>
      <c r="N216" s="4"/>
      <c r="O216" s="4"/>
      <c r="P216" s="21"/>
      <c r="Q216" s="21"/>
    </row>
    <row r="217" spans="1:17">
      <c r="A217" s="4"/>
      <c r="B217" s="4" t="s">
        <v>757</v>
      </c>
      <c r="C217" s="10" t="s">
        <v>476</v>
      </c>
      <c r="D217" s="10">
        <v>42660</v>
      </c>
      <c r="E217" s="5">
        <v>5200</v>
      </c>
      <c r="F217" s="5"/>
      <c r="G217" s="4"/>
      <c r="H217" s="4"/>
      <c r="I217" s="4"/>
      <c r="J217" s="4"/>
      <c r="K217" s="4"/>
      <c r="L217" s="4"/>
      <c r="M217" s="4"/>
      <c r="N217" s="4"/>
      <c r="O217" s="4"/>
      <c r="P217" s="21"/>
      <c r="Q217" s="21"/>
    </row>
    <row r="218" spans="1:17">
      <c r="A218" s="4"/>
      <c r="B218" s="4" t="s">
        <v>828</v>
      </c>
      <c r="C218" s="10" t="s">
        <v>476</v>
      </c>
      <c r="D218" s="10">
        <v>42697</v>
      </c>
      <c r="E218" s="5">
        <v>5200</v>
      </c>
      <c r="F218" s="5"/>
      <c r="G218" s="4"/>
      <c r="H218" s="4"/>
      <c r="I218" s="4"/>
      <c r="J218" s="4"/>
      <c r="K218" s="4"/>
      <c r="L218" s="4"/>
      <c r="M218" s="4"/>
      <c r="N218" s="4"/>
      <c r="O218" s="4"/>
      <c r="P218" s="21"/>
      <c r="Q218" s="21"/>
    </row>
    <row r="219" spans="1:17">
      <c r="A219" s="4"/>
      <c r="B219" s="4" t="s">
        <v>757</v>
      </c>
      <c r="C219" s="4" t="s">
        <v>476</v>
      </c>
      <c r="D219" s="10">
        <v>42719</v>
      </c>
      <c r="E219" s="5">
        <v>5300</v>
      </c>
      <c r="F219" s="5"/>
      <c r="G219" s="4"/>
      <c r="H219" s="4"/>
      <c r="I219" s="4"/>
      <c r="J219" s="4"/>
      <c r="K219" s="4"/>
      <c r="L219" s="4"/>
      <c r="M219" s="4"/>
      <c r="N219" s="4"/>
      <c r="O219" s="4"/>
      <c r="P219" s="21"/>
      <c r="Q219" s="21"/>
    </row>
    <row r="220" spans="1:17">
      <c r="A220" s="4"/>
      <c r="B220" s="4"/>
      <c r="C220" s="4"/>
      <c r="D220" s="10"/>
      <c r="E220" s="5"/>
      <c r="F220" s="5"/>
      <c r="G220" s="4"/>
      <c r="H220" s="4"/>
      <c r="I220" s="4"/>
      <c r="J220" s="4"/>
      <c r="K220" s="4"/>
      <c r="L220" s="4"/>
      <c r="M220" s="4"/>
      <c r="N220" s="4"/>
      <c r="O220" s="4"/>
      <c r="P220" s="21"/>
      <c r="Q220" s="21"/>
    </row>
    <row r="221" spans="1:17">
      <c r="A221" s="4"/>
      <c r="B221" s="4"/>
      <c r="C221" s="4"/>
      <c r="D221" s="10"/>
      <c r="E221" s="5"/>
      <c r="F221" s="5"/>
      <c r="G221" s="4"/>
      <c r="H221" s="4"/>
      <c r="I221" s="4"/>
      <c r="J221" s="4"/>
      <c r="K221" s="4"/>
      <c r="L221" s="4"/>
      <c r="M221" s="4"/>
      <c r="N221" s="4"/>
      <c r="O221" s="4"/>
      <c r="P221" s="21"/>
      <c r="Q221" s="21"/>
    </row>
    <row r="222" spans="1:17">
      <c r="A222" s="4"/>
      <c r="B222" s="4"/>
      <c r="C222" s="4"/>
      <c r="D222" s="10"/>
      <c r="E222" s="5"/>
      <c r="F222" s="5"/>
      <c r="G222" s="4"/>
      <c r="H222" s="4"/>
      <c r="I222" s="4"/>
      <c r="J222" s="4"/>
      <c r="K222" s="4"/>
      <c r="L222" s="4"/>
      <c r="M222" s="4"/>
      <c r="N222" s="4"/>
      <c r="O222" s="4"/>
      <c r="P222" s="21"/>
      <c r="Q222" s="21"/>
    </row>
    <row r="223" spans="1:17">
      <c r="A223" s="4"/>
      <c r="B223" s="4"/>
      <c r="C223" s="4"/>
      <c r="D223" s="10"/>
      <c r="E223" s="5"/>
      <c r="F223" s="5"/>
      <c r="G223" s="4"/>
      <c r="H223" s="4"/>
      <c r="I223" s="4"/>
      <c r="J223" s="4"/>
      <c r="K223" s="4"/>
      <c r="L223" s="4"/>
      <c r="M223" s="4"/>
      <c r="N223" s="4"/>
      <c r="O223" s="4"/>
      <c r="P223" s="21"/>
      <c r="Q223" s="21"/>
    </row>
    <row r="224" spans="1:17">
      <c r="A224" s="4"/>
      <c r="B224" s="4"/>
      <c r="C224" s="4"/>
      <c r="D224" s="10"/>
      <c r="E224" s="5"/>
      <c r="F224" s="5"/>
      <c r="G224" s="4"/>
      <c r="H224" s="4"/>
      <c r="I224" s="4"/>
      <c r="J224" s="4"/>
      <c r="K224" s="4"/>
      <c r="L224" s="4"/>
      <c r="M224" s="4"/>
      <c r="N224" s="4"/>
      <c r="O224" s="4"/>
      <c r="P224" s="21"/>
      <c r="Q224" s="21"/>
    </row>
    <row r="225" spans="1:17">
      <c r="A225" s="4"/>
      <c r="B225" s="4"/>
      <c r="C225" s="4"/>
      <c r="D225" s="10"/>
      <c r="E225" s="5"/>
      <c r="F225" s="5"/>
      <c r="G225" s="4"/>
      <c r="H225" s="4"/>
      <c r="I225" s="4"/>
      <c r="J225" s="4"/>
      <c r="K225" s="4"/>
      <c r="L225" s="4"/>
      <c r="M225" s="4"/>
      <c r="N225" s="4"/>
      <c r="O225" s="4"/>
      <c r="P225" s="21"/>
      <c r="Q225" s="21"/>
    </row>
    <row r="226" spans="1:17">
      <c r="A226" s="4"/>
      <c r="B226" s="4"/>
      <c r="C226" s="4"/>
      <c r="D226" s="10"/>
      <c r="E226" s="5"/>
      <c r="F226" s="5"/>
      <c r="G226" s="4"/>
      <c r="H226" s="4"/>
      <c r="I226" s="4"/>
      <c r="J226" s="4"/>
      <c r="K226" s="4"/>
      <c r="L226" s="4"/>
      <c r="M226" s="4"/>
      <c r="N226" s="4"/>
      <c r="O226" s="4"/>
      <c r="P226" s="21"/>
      <c r="Q226" s="21"/>
    </row>
    <row r="227" spans="1:17">
      <c r="A227" s="4"/>
      <c r="B227" s="4"/>
      <c r="C227" s="4"/>
      <c r="D227" s="10"/>
      <c r="E227" s="5"/>
      <c r="F227" s="5"/>
      <c r="G227" s="4"/>
      <c r="H227" s="4"/>
      <c r="I227" s="4"/>
      <c r="J227" s="4"/>
      <c r="K227" s="4"/>
      <c r="L227" s="4"/>
      <c r="M227" s="4"/>
      <c r="N227" s="4"/>
      <c r="O227" s="4"/>
      <c r="P227" s="21"/>
      <c r="Q227" s="21"/>
    </row>
    <row r="228" spans="1:17">
      <c r="A228" s="4"/>
      <c r="B228" s="4"/>
      <c r="C228" s="10"/>
      <c r="D228" s="10"/>
      <c r="E228" s="5"/>
      <c r="F228" s="5"/>
      <c r="G228" s="4"/>
      <c r="H228" s="4"/>
      <c r="I228" s="4"/>
      <c r="J228" s="4"/>
      <c r="K228" s="4"/>
      <c r="L228" s="4"/>
      <c r="M228" s="4"/>
      <c r="N228" s="4"/>
      <c r="O228" s="4"/>
      <c r="P228" s="21"/>
      <c r="Q228" s="21"/>
    </row>
    <row r="229" spans="1:17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8" t="s">
        <v>51</v>
      </c>
      <c r="N229" s="8" t="s">
        <v>42</v>
      </c>
      <c r="O229" s="9" t="s">
        <v>24</v>
      </c>
    </row>
    <row r="230" spans="1:17">
      <c r="A230" s="4"/>
      <c r="B230" s="4"/>
      <c r="C230" s="4"/>
      <c r="D230" s="4"/>
      <c r="E230" s="8">
        <f>SUM(E2:E229)</f>
        <v>2215006</v>
      </c>
      <c r="F230" s="8"/>
      <c r="G230" s="4"/>
      <c r="H230" s="4"/>
      <c r="I230" s="4"/>
      <c r="J230" s="8"/>
      <c r="K230" s="4"/>
      <c r="L230" s="4"/>
      <c r="M230" s="19">
        <f>SUM(((Sheet3!Q200)+(Sheet3!P200)-(E230+O230)-(Sheet3!E200)))</f>
        <v>410642</v>
      </c>
      <c r="N230" s="8">
        <f>SUM(M230/153717)</f>
        <v>2.6714156534410636</v>
      </c>
      <c r="O230" s="8">
        <f>SUM(O2:O82)</f>
        <v>0</v>
      </c>
    </row>
    <row r="231" spans="1:17">
      <c r="D231" s="4"/>
    </row>
  </sheetData>
  <pageMargins left="0.2" right="0.25" top="0.25" bottom="0.25" header="0.3" footer="0.3"/>
  <pageSetup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R200"/>
  <sheetViews>
    <sheetView tabSelected="1" topLeftCell="C25" zoomScale="70" zoomScaleNormal="70" workbookViewId="0">
      <selection activeCell="R134" sqref="R129:R134"/>
    </sheetView>
  </sheetViews>
  <sheetFormatPr defaultRowHeight="15"/>
  <cols>
    <col min="1" max="1" width="9.140625" style="2"/>
    <col min="2" max="2" width="54.140625" style="2" customWidth="1"/>
    <col min="3" max="3" width="11.5703125" style="2" customWidth="1"/>
    <col min="4" max="4" width="15.85546875" style="2" customWidth="1"/>
    <col min="5" max="5" width="10.42578125" style="2" customWidth="1"/>
    <col min="6" max="6" width="9.140625" style="2"/>
    <col min="7" max="7" width="18" style="2" customWidth="1"/>
    <col min="8" max="8" width="16.7109375" style="2" customWidth="1"/>
    <col min="9" max="9" width="10.42578125" style="2" customWidth="1"/>
    <col min="10" max="10" width="19.140625" style="2" customWidth="1"/>
    <col min="11" max="11" width="16.140625" style="2" customWidth="1"/>
    <col min="12" max="12" width="13.140625" style="2" bestFit="1" customWidth="1"/>
    <col min="13" max="13" width="9.140625" style="2"/>
    <col min="14" max="14" width="25.5703125" style="2" customWidth="1"/>
    <col min="15" max="15" width="16.85546875" style="2" customWidth="1"/>
    <col min="16" max="16" width="14" style="2" customWidth="1"/>
    <col min="17" max="17" width="11.7109375" style="2" customWidth="1"/>
    <col min="18" max="18" width="47.5703125" style="2" customWidth="1"/>
    <col min="19" max="19" width="9.140625" style="2"/>
    <col min="20" max="20" width="14.7109375" style="2" customWidth="1"/>
    <col min="21" max="16384" width="9.140625" style="2"/>
  </cols>
  <sheetData>
    <row r="1" spans="1:17" ht="28.5">
      <c r="A1" s="3" t="s">
        <v>0</v>
      </c>
      <c r="B1" s="3" t="s">
        <v>37</v>
      </c>
      <c r="C1" s="3" t="s">
        <v>1</v>
      </c>
      <c r="D1" s="3" t="s">
        <v>2</v>
      </c>
      <c r="E1" s="3" t="s">
        <v>3</v>
      </c>
      <c r="F1" s="4"/>
      <c r="G1" s="4"/>
      <c r="H1" s="4"/>
      <c r="I1" s="4"/>
      <c r="J1" s="4"/>
      <c r="K1" s="3" t="s">
        <v>21</v>
      </c>
      <c r="L1" s="3" t="s">
        <v>60</v>
      </c>
      <c r="M1" s="3" t="s">
        <v>60</v>
      </c>
      <c r="N1" s="3" t="s">
        <v>61</v>
      </c>
      <c r="O1" s="4"/>
      <c r="P1" s="3" t="s">
        <v>411</v>
      </c>
      <c r="Q1" s="35" t="s">
        <v>429</v>
      </c>
    </row>
    <row r="2" spans="1:17" ht="15.75">
      <c r="A2" s="4"/>
      <c r="B2" s="4" t="s">
        <v>422</v>
      </c>
      <c r="C2" s="4"/>
      <c r="D2" s="4" t="s">
        <v>421</v>
      </c>
      <c r="E2" s="4">
        <v>40</v>
      </c>
      <c r="F2" s="4"/>
      <c r="G2" s="4"/>
      <c r="H2" s="4" t="s">
        <v>10</v>
      </c>
      <c r="I2" s="4">
        <v>21000</v>
      </c>
      <c r="J2" s="4">
        <f>SUM(I2*Sheet2!N230)</f>
        <v>56099.728722262334</v>
      </c>
      <c r="K2" s="4"/>
      <c r="L2" s="10" t="s">
        <v>756</v>
      </c>
      <c r="M2" s="4"/>
      <c r="N2" s="22"/>
      <c r="O2" s="10"/>
      <c r="P2" s="4"/>
      <c r="Q2" s="4"/>
    </row>
    <row r="3" spans="1:17">
      <c r="A3" s="4">
        <v>1</v>
      </c>
      <c r="B3" s="4" t="s">
        <v>423</v>
      </c>
      <c r="C3" s="4" t="s">
        <v>424</v>
      </c>
      <c r="D3" s="4" t="s">
        <v>421</v>
      </c>
      <c r="E3" s="4">
        <v>3000</v>
      </c>
      <c r="F3" s="4"/>
      <c r="G3" s="4"/>
      <c r="H3" s="4" t="s">
        <v>11</v>
      </c>
      <c r="I3" s="4">
        <v>21000</v>
      </c>
      <c r="J3" s="4">
        <f>SUM(I3*Sheet2!N230)</f>
        <v>56099.728722262334</v>
      </c>
      <c r="K3" s="4"/>
      <c r="L3" s="4"/>
      <c r="M3" s="4"/>
      <c r="N3" s="25"/>
      <c r="O3" s="43"/>
      <c r="P3" s="25"/>
      <c r="Q3" s="4"/>
    </row>
    <row r="4" spans="1:17">
      <c r="A4" s="4"/>
      <c r="B4" s="4" t="s">
        <v>425</v>
      </c>
      <c r="C4" s="4" t="s">
        <v>419</v>
      </c>
      <c r="D4" s="10">
        <v>41678</v>
      </c>
      <c r="E4" s="4">
        <v>50</v>
      </c>
      <c r="F4" s="4"/>
      <c r="G4" s="4"/>
      <c r="H4" s="4" t="s">
        <v>12</v>
      </c>
      <c r="I4" s="4">
        <v>21000</v>
      </c>
      <c r="J4" s="4">
        <f>SUM(I4*Sheet2!N230)</f>
        <v>56099.728722262334</v>
      </c>
      <c r="K4" s="4"/>
      <c r="L4" s="4"/>
      <c r="M4" s="4"/>
      <c r="N4" s="25" t="s">
        <v>480</v>
      </c>
      <c r="O4" s="25" t="s">
        <v>481</v>
      </c>
      <c r="P4" s="25"/>
      <c r="Q4" s="4">
        <v>50000</v>
      </c>
    </row>
    <row r="5" spans="1:17">
      <c r="A5" s="4">
        <v>3</v>
      </c>
      <c r="B5" s="4" t="s">
        <v>426</v>
      </c>
      <c r="C5" s="4" t="s">
        <v>378</v>
      </c>
      <c r="D5" s="10">
        <v>41828</v>
      </c>
      <c r="E5" s="4">
        <v>3000</v>
      </c>
      <c r="F5" s="4"/>
      <c r="G5" s="4"/>
      <c r="H5" s="4" t="s">
        <v>18</v>
      </c>
      <c r="I5" s="4">
        <v>21000</v>
      </c>
      <c r="J5" s="4">
        <f>SUM(I5*Sheet2!N230)</f>
        <v>56099.728722262334</v>
      </c>
      <c r="K5" s="10"/>
      <c r="L5" s="4"/>
      <c r="M5" s="4"/>
      <c r="N5" s="45" t="s">
        <v>480</v>
      </c>
      <c r="O5" s="49" t="s">
        <v>486</v>
      </c>
      <c r="P5" s="45"/>
      <c r="Q5" s="2">
        <v>40000</v>
      </c>
    </row>
    <row r="6" spans="1:17">
      <c r="A6" s="4"/>
      <c r="B6" s="4" t="s">
        <v>427</v>
      </c>
      <c r="C6" s="4" t="s">
        <v>378</v>
      </c>
      <c r="D6" s="10">
        <v>41828</v>
      </c>
      <c r="E6" s="4">
        <v>200</v>
      </c>
      <c r="F6" s="4"/>
      <c r="G6" s="4"/>
      <c r="H6" s="4" t="s">
        <v>13</v>
      </c>
      <c r="I6" s="4">
        <v>21000</v>
      </c>
      <c r="J6" s="4">
        <f>SUM(I6*Sheet2!N230)</f>
        <v>56099.728722262334</v>
      </c>
      <c r="K6" s="10"/>
      <c r="L6" s="4"/>
      <c r="M6" s="4"/>
      <c r="N6" s="25" t="s">
        <v>480</v>
      </c>
      <c r="O6" s="43" t="s">
        <v>495</v>
      </c>
      <c r="P6" s="25"/>
      <c r="Q6" s="4"/>
    </row>
    <row r="7" spans="1:17">
      <c r="A7" s="4"/>
      <c r="B7" s="4" t="s">
        <v>430</v>
      </c>
      <c r="C7" s="4" t="s">
        <v>13</v>
      </c>
      <c r="D7" s="4" t="s">
        <v>431</v>
      </c>
      <c r="E7" s="4">
        <v>500</v>
      </c>
      <c r="F7" s="4"/>
      <c r="G7" s="4"/>
      <c r="H7" s="4" t="s">
        <v>15</v>
      </c>
      <c r="I7" s="4">
        <v>21000</v>
      </c>
      <c r="J7" s="4">
        <f>SUM(I7*Sheet2!N230)</f>
        <v>56099.728722262334</v>
      </c>
      <c r="K7" s="4"/>
      <c r="L7" s="4"/>
      <c r="M7" s="4"/>
      <c r="N7" s="25" t="s">
        <v>497</v>
      </c>
      <c r="O7" s="43" t="s">
        <v>494</v>
      </c>
      <c r="P7" s="25"/>
      <c r="Q7" s="4"/>
    </row>
    <row r="8" spans="1:17">
      <c r="A8" s="4">
        <v>4</v>
      </c>
      <c r="B8" s="4" t="s">
        <v>432</v>
      </c>
      <c r="C8" s="4" t="s">
        <v>433</v>
      </c>
      <c r="D8" s="10">
        <v>41859</v>
      </c>
      <c r="E8" s="4">
        <v>1720</v>
      </c>
      <c r="F8" s="4"/>
      <c r="G8" s="4"/>
      <c r="H8" s="4" t="s">
        <v>16</v>
      </c>
      <c r="I8" s="4">
        <v>21000</v>
      </c>
      <c r="J8" s="4">
        <f>SUM(I8*Sheet2!N230)</f>
        <v>56099.728722262334</v>
      </c>
      <c r="K8" s="4"/>
      <c r="L8" s="4"/>
      <c r="M8" s="4"/>
      <c r="N8" s="25" t="s">
        <v>480</v>
      </c>
      <c r="O8" s="25" t="s">
        <v>498</v>
      </c>
      <c r="P8" s="25"/>
      <c r="Q8" s="4"/>
    </row>
    <row r="9" spans="1:17">
      <c r="A9" s="4">
        <v>5</v>
      </c>
      <c r="B9" s="4" t="s">
        <v>420</v>
      </c>
      <c r="C9" s="4" t="s">
        <v>434</v>
      </c>
      <c r="D9" s="4" t="s">
        <v>435</v>
      </c>
      <c r="E9" s="4">
        <v>1200</v>
      </c>
      <c r="F9" s="4"/>
      <c r="G9" s="4"/>
      <c r="H9" s="4" t="s">
        <v>17</v>
      </c>
      <c r="I9" s="4">
        <v>21000</v>
      </c>
      <c r="J9" s="4">
        <f>SUM(I9*Sheet2!N230)</f>
        <v>56099.728722262334</v>
      </c>
      <c r="K9" s="4"/>
      <c r="L9" s="4"/>
      <c r="M9" s="4"/>
      <c r="N9" s="4" t="s">
        <v>480</v>
      </c>
      <c r="O9" s="4" t="s">
        <v>498</v>
      </c>
      <c r="P9" s="4"/>
      <c r="Q9" s="4">
        <v>60000</v>
      </c>
    </row>
    <row r="10" spans="1:17">
      <c r="A10" s="4"/>
      <c r="B10" s="4" t="s">
        <v>440</v>
      </c>
      <c r="C10" s="4"/>
      <c r="D10" s="4" t="s">
        <v>441</v>
      </c>
      <c r="E10" s="4">
        <v>4930</v>
      </c>
      <c r="F10" s="4"/>
      <c r="G10" s="4"/>
      <c r="H10" s="4" t="s">
        <v>14</v>
      </c>
      <c r="I10" s="4">
        <v>21000</v>
      </c>
      <c r="J10" s="4">
        <f>SUM(I10*Sheet2!N230)</f>
        <v>56099.728722262334</v>
      </c>
      <c r="K10" s="4"/>
      <c r="L10" s="4"/>
      <c r="M10" s="4"/>
      <c r="N10" s="4" t="s">
        <v>480</v>
      </c>
      <c r="O10" s="10">
        <v>41893</v>
      </c>
      <c r="P10" s="4"/>
      <c r="Q10" s="4">
        <v>55430</v>
      </c>
    </row>
    <row r="11" spans="1:17">
      <c r="A11" s="4"/>
      <c r="B11" s="4" t="s">
        <v>442</v>
      </c>
      <c r="C11" s="4"/>
      <c r="D11" s="4" t="s">
        <v>441</v>
      </c>
      <c r="E11" s="4">
        <v>150</v>
      </c>
      <c r="F11" s="4"/>
      <c r="G11" s="4"/>
      <c r="H11" s="4"/>
      <c r="I11" s="4"/>
      <c r="J11" s="4"/>
      <c r="K11" s="4"/>
      <c r="L11" s="4"/>
      <c r="M11" s="4"/>
      <c r="N11" s="4" t="s">
        <v>544</v>
      </c>
      <c r="O11" s="4" t="s">
        <v>545</v>
      </c>
      <c r="P11" s="4"/>
      <c r="Q11" s="4">
        <v>10000</v>
      </c>
    </row>
    <row r="12" spans="1:17">
      <c r="A12" s="4">
        <v>8</v>
      </c>
      <c r="B12" s="4" t="s">
        <v>447</v>
      </c>
      <c r="C12" s="4" t="s">
        <v>18</v>
      </c>
      <c r="D12" s="4" t="s">
        <v>448</v>
      </c>
      <c r="E12" s="4">
        <v>200</v>
      </c>
      <c r="F12" s="4"/>
      <c r="G12" s="4"/>
      <c r="H12" s="4"/>
      <c r="I12" s="4"/>
      <c r="J12" s="4"/>
      <c r="K12" s="4"/>
      <c r="L12" s="4"/>
      <c r="M12" s="4"/>
      <c r="N12" s="4" t="s">
        <v>480</v>
      </c>
      <c r="O12" s="10">
        <v>41682</v>
      </c>
      <c r="P12" s="4"/>
      <c r="Q12" s="4">
        <v>150620</v>
      </c>
    </row>
    <row r="13" spans="1:17">
      <c r="A13" s="4"/>
      <c r="B13" s="4" t="s">
        <v>449</v>
      </c>
      <c r="C13" s="4"/>
      <c r="D13" s="4" t="s">
        <v>446</v>
      </c>
      <c r="E13" s="4">
        <v>5700</v>
      </c>
      <c r="F13" s="4"/>
      <c r="G13" s="4"/>
      <c r="H13" s="4"/>
      <c r="I13" s="4"/>
      <c r="J13" s="4"/>
      <c r="K13" s="4"/>
      <c r="L13" s="4"/>
      <c r="M13" s="4"/>
      <c r="N13" s="4" t="s">
        <v>480</v>
      </c>
      <c r="O13" s="10"/>
      <c r="P13" s="4"/>
      <c r="Q13" s="4">
        <v>121700</v>
      </c>
    </row>
    <row r="14" spans="1:17">
      <c r="A14" s="4"/>
      <c r="B14" s="4" t="s">
        <v>450</v>
      </c>
      <c r="C14" s="4"/>
      <c r="D14" s="4" t="s">
        <v>446</v>
      </c>
      <c r="E14" s="4">
        <v>20</v>
      </c>
      <c r="F14" s="4"/>
      <c r="G14" s="4"/>
      <c r="H14" s="4"/>
      <c r="I14" s="4"/>
      <c r="J14" s="4"/>
      <c r="K14" s="4"/>
      <c r="L14" s="4"/>
      <c r="M14" s="4"/>
      <c r="N14" s="4" t="s">
        <v>480</v>
      </c>
      <c r="O14" s="10">
        <v>42087</v>
      </c>
      <c r="P14" s="4"/>
      <c r="Q14" s="4">
        <v>107484</v>
      </c>
    </row>
    <row r="15" spans="1:17">
      <c r="A15" s="4"/>
      <c r="B15" s="4" t="s">
        <v>451</v>
      </c>
      <c r="C15" s="4"/>
      <c r="D15" s="4" t="s">
        <v>446</v>
      </c>
      <c r="E15" s="4">
        <v>75</v>
      </c>
      <c r="F15" s="4"/>
      <c r="G15" s="4"/>
      <c r="H15" s="4"/>
      <c r="I15" s="4"/>
      <c r="J15" s="4"/>
      <c r="K15" s="4"/>
      <c r="L15" s="10">
        <v>42499</v>
      </c>
      <c r="M15" s="4">
        <v>60000</v>
      </c>
      <c r="N15" s="4" t="s">
        <v>480</v>
      </c>
      <c r="O15" s="10">
        <v>42131</v>
      </c>
      <c r="P15" s="4"/>
      <c r="Q15" s="4">
        <v>142424</v>
      </c>
    </row>
    <row r="16" spans="1:17">
      <c r="A16" s="4">
        <v>11</v>
      </c>
      <c r="B16" s="4" t="s">
        <v>423</v>
      </c>
      <c r="C16" s="4" t="s">
        <v>378</v>
      </c>
      <c r="D16" s="4" t="s">
        <v>452</v>
      </c>
      <c r="E16" s="4">
        <v>5100</v>
      </c>
      <c r="F16" s="4"/>
      <c r="G16" s="4"/>
      <c r="H16" s="4"/>
      <c r="I16" s="4"/>
      <c r="J16" s="4"/>
      <c r="K16" s="4"/>
      <c r="L16" s="10">
        <v>42549</v>
      </c>
      <c r="M16" s="4">
        <v>70000</v>
      </c>
      <c r="N16" s="4" t="s">
        <v>480</v>
      </c>
      <c r="O16" s="10">
        <v>42149</v>
      </c>
      <c r="P16" s="4"/>
      <c r="Q16" s="4">
        <v>118249</v>
      </c>
    </row>
    <row r="17" spans="1:17" ht="15.75" thickBot="1">
      <c r="A17" s="4">
        <v>12</v>
      </c>
      <c r="B17" s="4" t="s">
        <v>453</v>
      </c>
      <c r="C17" s="4" t="s">
        <v>378</v>
      </c>
      <c r="D17" s="10" t="s">
        <v>454</v>
      </c>
      <c r="E17" s="4">
        <v>2100</v>
      </c>
      <c r="F17" s="4"/>
      <c r="G17" s="4"/>
      <c r="H17" s="4"/>
      <c r="I17" s="6">
        <f>SUM(I2:I16)</f>
        <v>189000</v>
      </c>
      <c r="J17" s="6">
        <f>SUM(J2:J16)</f>
        <v>504897.55850036093</v>
      </c>
      <c r="K17" s="6">
        <f>SUM(J17+I17)</f>
        <v>693897.55850036093</v>
      </c>
      <c r="L17" s="10">
        <v>42563</v>
      </c>
      <c r="M17" s="4">
        <v>100000</v>
      </c>
      <c r="N17" s="4" t="s">
        <v>596</v>
      </c>
      <c r="O17" s="10">
        <v>42151</v>
      </c>
      <c r="P17" s="4"/>
      <c r="Q17" s="4">
        <v>50000</v>
      </c>
    </row>
    <row r="18" spans="1:17">
      <c r="A18" s="4">
        <v>13</v>
      </c>
      <c r="B18" s="4" t="s">
        <v>455</v>
      </c>
      <c r="C18" s="4" t="s">
        <v>378</v>
      </c>
      <c r="D18" s="10">
        <v>41679</v>
      </c>
      <c r="E18" s="4">
        <v>1200</v>
      </c>
      <c r="F18" s="4"/>
      <c r="G18" s="4"/>
      <c r="H18" s="4"/>
      <c r="I18" s="4"/>
      <c r="J18" s="4"/>
      <c r="K18" s="4"/>
      <c r="L18" s="10">
        <v>42602</v>
      </c>
      <c r="M18" s="15">
        <v>50000</v>
      </c>
      <c r="N18" s="40" t="s">
        <v>597</v>
      </c>
      <c r="O18" s="41">
        <v>42154</v>
      </c>
      <c r="P18" s="42"/>
      <c r="Q18" s="30"/>
    </row>
    <row r="19" spans="1:17">
      <c r="A19" s="4"/>
      <c r="B19" s="4" t="s">
        <v>456</v>
      </c>
      <c r="C19" s="4" t="s">
        <v>14</v>
      </c>
      <c r="D19" s="10">
        <v>41768</v>
      </c>
      <c r="E19" s="4"/>
      <c r="F19" s="4"/>
      <c r="G19" s="4"/>
      <c r="H19" s="4"/>
      <c r="I19" s="4"/>
      <c r="J19" s="4"/>
      <c r="K19" s="4"/>
      <c r="L19" s="10">
        <v>42370</v>
      </c>
      <c r="M19" s="4">
        <v>100000</v>
      </c>
      <c r="N19" s="25" t="s">
        <v>480</v>
      </c>
      <c r="O19" s="43">
        <v>42196</v>
      </c>
      <c r="P19" s="25"/>
      <c r="Q19" s="4"/>
    </row>
    <row r="20" spans="1:17">
      <c r="A20" s="4"/>
      <c r="B20" s="4" t="s">
        <v>459</v>
      </c>
      <c r="C20" s="4" t="s">
        <v>15</v>
      </c>
      <c r="D20" s="4" t="s">
        <v>458</v>
      </c>
      <c r="E20" s="4">
        <v>20</v>
      </c>
      <c r="F20" s="4"/>
      <c r="G20" s="4"/>
      <c r="H20" s="10"/>
      <c r="I20" s="4"/>
      <c r="J20" s="4" t="s">
        <v>67</v>
      </c>
      <c r="K20" s="10">
        <v>40944</v>
      </c>
      <c r="L20" s="10">
        <v>42719</v>
      </c>
      <c r="M20" s="4">
        <v>50000</v>
      </c>
      <c r="N20" s="25" t="s">
        <v>596</v>
      </c>
      <c r="O20" s="43" t="s">
        <v>313</v>
      </c>
      <c r="P20" s="25"/>
      <c r="Q20" s="4"/>
    </row>
    <row r="21" spans="1:17">
      <c r="A21" s="4"/>
      <c r="B21" s="4" t="s">
        <v>460</v>
      </c>
      <c r="C21" s="4" t="s">
        <v>419</v>
      </c>
      <c r="D21" s="4" t="s">
        <v>461</v>
      </c>
      <c r="E21" s="4">
        <v>30</v>
      </c>
      <c r="F21" s="4"/>
      <c r="G21" s="4"/>
      <c r="H21" s="4"/>
      <c r="I21" s="4"/>
      <c r="J21" s="4"/>
      <c r="K21" s="4"/>
      <c r="L21" s="10">
        <v>42780</v>
      </c>
      <c r="M21" s="4">
        <v>30000</v>
      </c>
      <c r="N21" s="25" t="s">
        <v>596</v>
      </c>
      <c r="O21" s="43">
        <v>42215</v>
      </c>
      <c r="P21" s="25"/>
      <c r="Q21" s="4">
        <v>50000</v>
      </c>
    </row>
    <row r="22" spans="1:17">
      <c r="A22" s="4"/>
      <c r="B22" s="4" t="s">
        <v>469</v>
      </c>
      <c r="C22" s="4"/>
      <c r="D22" s="4" t="s">
        <v>470</v>
      </c>
      <c r="E22" s="4">
        <v>20</v>
      </c>
      <c r="F22" s="4"/>
      <c r="G22" s="4"/>
      <c r="H22" s="4"/>
      <c r="I22" s="4"/>
      <c r="J22" s="4"/>
      <c r="K22" s="4"/>
      <c r="L22" s="4"/>
      <c r="M22" s="4"/>
      <c r="N22" s="25" t="s">
        <v>643</v>
      </c>
      <c r="O22" s="43">
        <v>42177</v>
      </c>
      <c r="P22" s="25"/>
      <c r="Q22" s="4">
        <v>78238</v>
      </c>
    </row>
    <row r="23" spans="1:17">
      <c r="A23" s="4"/>
      <c r="B23" s="4" t="s">
        <v>471</v>
      </c>
      <c r="C23" s="4"/>
      <c r="D23" s="4" t="s">
        <v>470</v>
      </c>
      <c r="E23" s="4">
        <v>20</v>
      </c>
      <c r="F23" s="4"/>
      <c r="G23" s="4"/>
      <c r="H23" s="10"/>
      <c r="I23" s="4"/>
      <c r="J23" s="4"/>
      <c r="K23" s="4"/>
      <c r="L23" s="4"/>
      <c r="M23" s="4"/>
      <c r="N23" s="25" t="s">
        <v>480</v>
      </c>
      <c r="O23" s="43">
        <v>42177</v>
      </c>
      <c r="P23" s="25"/>
      <c r="Q23" s="4">
        <v>105600</v>
      </c>
    </row>
    <row r="24" spans="1:17">
      <c r="A24" s="4"/>
      <c r="B24" s="4" t="s">
        <v>472</v>
      </c>
      <c r="C24" s="4" t="s">
        <v>14</v>
      </c>
      <c r="D24" s="4" t="s">
        <v>470</v>
      </c>
      <c r="E24" s="4">
        <v>60</v>
      </c>
      <c r="F24" s="4"/>
      <c r="G24" s="4"/>
      <c r="H24" s="4"/>
      <c r="I24" s="4"/>
      <c r="J24" s="4"/>
      <c r="K24" s="4"/>
      <c r="L24" s="4"/>
      <c r="M24" s="4"/>
      <c r="N24" s="25" t="s">
        <v>597</v>
      </c>
      <c r="O24" s="44">
        <v>42243</v>
      </c>
      <c r="P24" s="25"/>
      <c r="Q24" s="4">
        <v>100000</v>
      </c>
    </row>
    <row r="25" spans="1:17">
      <c r="A25" s="4">
        <v>27</v>
      </c>
      <c r="B25" s="4" t="s">
        <v>482</v>
      </c>
      <c r="C25" s="4" t="s">
        <v>378</v>
      </c>
      <c r="D25" s="4" t="s">
        <v>483</v>
      </c>
      <c r="E25" s="4">
        <v>580</v>
      </c>
      <c r="F25" s="4"/>
      <c r="G25" s="4"/>
      <c r="H25" s="4"/>
      <c r="I25" s="4"/>
      <c r="J25" s="4" t="s">
        <v>67</v>
      </c>
      <c r="K25" s="4"/>
      <c r="L25" s="4"/>
      <c r="M25" s="4"/>
      <c r="N25" s="25" t="s">
        <v>480</v>
      </c>
      <c r="O25" s="43"/>
      <c r="P25" s="25"/>
      <c r="Q25" s="4">
        <v>101429</v>
      </c>
    </row>
    <row r="26" spans="1:17">
      <c r="A26" s="4">
        <v>28</v>
      </c>
      <c r="B26" s="4" t="s">
        <v>484</v>
      </c>
      <c r="C26" s="4" t="s">
        <v>485</v>
      </c>
      <c r="D26" s="4" t="s">
        <v>483</v>
      </c>
      <c r="E26" s="4">
        <v>2250</v>
      </c>
      <c r="F26" s="4"/>
      <c r="G26" s="4"/>
      <c r="H26" s="4"/>
      <c r="I26" s="4"/>
      <c r="J26" s="4" t="s">
        <v>67</v>
      </c>
      <c r="K26" s="4" t="s">
        <v>294</v>
      </c>
      <c r="L26" s="4"/>
      <c r="M26" s="4"/>
      <c r="N26" s="25" t="s">
        <v>480</v>
      </c>
      <c r="O26" s="43">
        <v>42276</v>
      </c>
      <c r="P26" s="25"/>
      <c r="Q26" s="4"/>
    </row>
    <row r="27" spans="1:17">
      <c r="A27" s="4">
        <v>35</v>
      </c>
      <c r="B27" s="4" t="s">
        <v>503</v>
      </c>
      <c r="C27" s="4" t="s">
        <v>378</v>
      </c>
      <c r="D27" s="4" t="s">
        <v>495</v>
      </c>
      <c r="E27" s="4">
        <v>457</v>
      </c>
      <c r="F27" s="4"/>
      <c r="G27" s="4"/>
      <c r="H27" s="10"/>
      <c r="I27" s="4"/>
      <c r="J27" s="4"/>
      <c r="K27" s="4"/>
      <c r="L27" s="4"/>
      <c r="M27" s="4"/>
      <c r="N27" s="25" t="s">
        <v>597</v>
      </c>
      <c r="O27" s="43">
        <v>42324</v>
      </c>
      <c r="P27" s="25"/>
      <c r="Q27" s="4">
        <v>66000</v>
      </c>
    </row>
    <row r="28" spans="1:17">
      <c r="A28" s="4">
        <v>41</v>
      </c>
      <c r="B28" s="4" t="s">
        <v>456</v>
      </c>
      <c r="C28" s="4" t="s">
        <v>506</v>
      </c>
      <c r="D28" s="10">
        <v>41892</v>
      </c>
      <c r="E28" s="4">
        <v>6060</v>
      </c>
      <c r="F28" s="4"/>
      <c r="G28" s="4"/>
      <c r="H28" s="4"/>
      <c r="I28" s="4"/>
      <c r="J28" s="4"/>
      <c r="K28" s="4"/>
      <c r="L28" s="4"/>
      <c r="M28" s="4"/>
      <c r="N28" s="25" t="s">
        <v>597</v>
      </c>
      <c r="O28" s="43">
        <v>42345</v>
      </c>
      <c r="P28" s="25"/>
      <c r="Q28" s="4">
        <v>194840</v>
      </c>
    </row>
    <row r="29" spans="1:17">
      <c r="A29" s="4"/>
      <c r="B29" s="4" t="s">
        <v>507</v>
      </c>
      <c r="C29" s="4" t="s">
        <v>419</v>
      </c>
      <c r="D29" s="10">
        <v>41983</v>
      </c>
      <c r="E29" s="4">
        <v>50</v>
      </c>
      <c r="F29" s="33"/>
      <c r="G29" s="33" t="s">
        <v>402</v>
      </c>
      <c r="H29" s="33"/>
      <c r="I29" s="33"/>
      <c r="J29" s="4" t="s">
        <v>62</v>
      </c>
      <c r="K29" s="19">
        <f>SUM(Q200+I17-(E200+Sheet2!E230))</f>
        <v>328442</v>
      </c>
      <c r="L29" s="4"/>
      <c r="M29" s="4"/>
      <c r="N29" s="25" t="s">
        <v>480</v>
      </c>
      <c r="O29" s="43">
        <v>42351</v>
      </c>
      <c r="P29" s="25"/>
      <c r="Q29" s="4">
        <v>54000</v>
      </c>
    </row>
    <row r="30" spans="1:17">
      <c r="A30" s="4">
        <v>46</v>
      </c>
      <c r="B30" s="4" t="s">
        <v>447</v>
      </c>
      <c r="C30" s="4" t="s">
        <v>18</v>
      </c>
      <c r="D30" s="10" t="s">
        <v>517</v>
      </c>
      <c r="E30" s="4">
        <v>200</v>
      </c>
      <c r="F30" s="33"/>
      <c r="G30" s="33" t="s">
        <v>18</v>
      </c>
      <c r="H30" s="34">
        <v>41829</v>
      </c>
      <c r="I30" s="33"/>
      <c r="J30" s="4"/>
      <c r="K30" s="4"/>
      <c r="L30" s="4"/>
      <c r="M30" s="4"/>
      <c r="N30" s="25" t="s">
        <v>597</v>
      </c>
      <c r="O30" s="43">
        <v>42397</v>
      </c>
      <c r="P30" s="25"/>
      <c r="Q30" s="4">
        <v>98187</v>
      </c>
    </row>
    <row r="31" spans="1:17">
      <c r="A31" s="4"/>
      <c r="B31" s="4" t="s">
        <v>539</v>
      </c>
      <c r="C31" s="4" t="s">
        <v>540</v>
      </c>
      <c r="D31" s="4" t="s">
        <v>541</v>
      </c>
      <c r="E31" s="4">
        <v>1000</v>
      </c>
      <c r="F31" s="33"/>
      <c r="G31" s="33" t="s">
        <v>14</v>
      </c>
      <c r="H31" s="34">
        <v>41829</v>
      </c>
      <c r="I31" s="33"/>
      <c r="J31" s="4" t="s">
        <v>60</v>
      </c>
      <c r="K31" s="4">
        <v>12014</v>
      </c>
      <c r="L31" s="4"/>
      <c r="M31" s="4"/>
      <c r="N31" s="25" t="s">
        <v>480</v>
      </c>
      <c r="O31" s="43">
        <v>42434</v>
      </c>
      <c r="P31" s="25"/>
      <c r="Q31" s="4">
        <v>39000</v>
      </c>
    </row>
    <row r="32" spans="1:17">
      <c r="A32" s="4"/>
      <c r="B32" s="4" t="s">
        <v>542</v>
      </c>
      <c r="C32" s="4" t="s">
        <v>14</v>
      </c>
      <c r="D32" s="4" t="s">
        <v>527</v>
      </c>
      <c r="E32" s="4">
        <v>70</v>
      </c>
      <c r="F32" s="33"/>
      <c r="G32" s="33" t="s">
        <v>404</v>
      </c>
      <c r="H32" s="34">
        <v>41952</v>
      </c>
      <c r="I32" s="33"/>
      <c r="J32" s="4"/>
      <c r="K32" s="4"/>
      <c r="L32" s="4"/>
      <c r="M32" s="4"/>
      <c r="N32" s="25" t="s">
        <v>480</v>
      </c>
      <c r="O32" s="43">
        <v>42444</v>
      </c>
      <c r="P32" s="25"/>
      <c r="Q32" s="4"/>
    </row>
    <row r="33" spans="1:18">
      <c r="A33" s="4">
        <v>59</v>
      </c>
      <c r="B33" s="4" t="s">
        <v>543</v>
      </c>
      <c r="C33" s="4" t="s">
        <v>14</v>
      </c>
      <c r="D33" s="10">
        <v>41985</v>
      </c>
      <c r="E33" s="4">
        <v>200</v>
      </c>
      <c r="F33" s="33"/>
      <c r="G33" s="33" t="s">
        <v>15</v>
      </c>
      <c r="H33" s="34">
        <v>41829</v>
      </c>
      <c r="I33" s="33"/>
      <c r="J33" s="4" t="s">
        <v>400</v>
      </c>
      <c r="K33" s="4">
        <f>SUM(K29-K31+I200)</f>
        <v>85178</v>
      </c>
      <c r="L33" s="4"/>
      <c r="M33" s="4"/>
      <c r="N33" s="25" t="s">
        <v>597</v>
      </c>
      <c r="O33" s="43">
        <v>42444</v>
      </c>
      <c r="P33" s="25"/>
      <c r="Q33" s="4">
        <v>104391</v>
      </c>
    </row>
    <row r="34" spans="1:18">
      <c r="A34" s="4"/>
      <c r="B34" s="4" t="s">
        <v>554</v>
      </c>
      <c r="C34" s="4" t="s">
        <v>15</v>
      </c>
      <c r="D34" s="10">
        <v>42042</v>
      </c>
      <c r="E34" s="4">
        <v>10</v>
      </c>
      <c r="F34" s="33"/>
      <c r="G34" s="33" t="s">
        <v>407</v>
      </c>
      <c r="H34" s="34" t="s">
        <v>421</v>
      </c>
      <c r="I34" s="33"/>
      <c r="J34" s="4"/>
      <c r="K34" s="4"/>
      <c r="L34" s="4"/>
      <c r="M34" s="4"/>
      <c r="N34" s="25" t="s">
        <v>735</v>
      </c>
      <c r="O34" s="43">
        <v>42444</v>
      </c>
      <c r="P34" s="25">
        <v>200000</v>
      </c>
      <c r="Q34" s="4"/>
    </row>
    <row r="35" spans="1:18">
      <c r="A35" s="4"/>
      <c r="B35" s="4" t="s">
        <v>437</v>
      </c>
      <c r="C35" s="4" t="s">
        <v>15</v>
      </c>
      <c r="D35" s="10">
        <v>42049</v>
      </c>
      <c r="E35" s="4">
        <v>10</v>
      </c>
      <c r="F35" s="33"/>
      <c r="G35" s="33" t="s">
        <v>15</v>
      </c>
      <c r="H35" s="34" t="s">
        <v>421</v>
      </c>
      <c r="I35" s="33"/>
      <c r="J35" s="4"/>
      <c r="K35" s="4"/>
      <c r="L35" s="4"/>
      <c r="M35" s="4"/>
      <c r="N35" s="25" t="s">
        <v>566</v>
      </c>
      <c r="O35" s="43"/>
      <c r="P35" s="25"/>
      <c r="Q35" s="4"/>
    </row>
    <row r="36" spans="1:18">
      <c r="A36" s="4">
        <v>76</v>
      </c>
      <c r="B36" s="4" t="s">
        <v>555</v>
      </c>
      <c r="C36" s="4" t="s">
        <v>14</v>
      </c>
      <c r="D36" s="10">
        <v>42049</v>
      </c>
      <c r="E36" s="4">
        <v>160</v>
      </c>
      <c r="F36" s="33"/>
      <c r="G36" s="33" t="s">
        <v>407</v>
      </c>
      <c r="H36" s="34">
        <v>41829</v>
      </c>
      <c r="I36" s="33"/>
      <c r="J36" s="4"/>
      <c r="K36" s="4"/>
      <c r="L36" s="4"/>
      <c r="M36" s="4"/>
      <c r="N36" s="25" t="s">
        <v>12</v>
      </c>
      <c r="O36" s="43"/>
      <c r="P36" s="25">
        <v>10000</v>
      </c>
      <c r="Q36" s="4"/>
    </row>
    <row r="37" spans="1:18">
      <c r="A37" s="4"/>
      <c r="B37" s="4" t="s">
        <v>556</v>
      </c>
      <c r="C37" s="10" t="s">
        <v>14</v>
      </c>
      <c r="D37" s="10">
        <v>42091</v>
      </c>
      <c r="E37" s="4">
        <v>60</v>
      </c>
      <c r="F37" s="33"/>
      <c r="G37" s="33" t="s">
        <v>408</v>
      </c>
      <c r="H37" s="34">
        <v>41829</v>
      </c>
      <c r="I37" s="33"/>
      <c r="J37" s="36">
        <v>0.06</v>
      </c>
      <c r="K37" s="4"/>
      <c r="L37" s="4"/>
      <c r="M37" s="4"/>
      <c r="N37" s="25" t="s">
        <v>18</v>
      </c>
      <c r="O37" s="43"/>
      <c r="P37" s="25">
        <v>20000</v>
      </c>
      <c r="Q37" s="4"/>
    </row>
    <row r="38" spans="1:18">
      <c r="A38" s="4"/>
      <c r="B38" s="4" t="s">
        <v>586</v>
      </c>
      <c r="C38" s="4" t="s">
        <v>98</v>
      </c>
      <c r="D38" s="10">
        <v>42129</v>
      </c>
      <c r="E38" s="4">
        <v>3500</v>
      </c>
      <c r="F38" s="33"/>
      <c r="G38" s="33" t="s">
        <v>402</v>
      </c>
      <c r="H38" s="33"/>
      <c r="I38" s="33"/>
      <c r="J38" s="4"/>
      <c r="K38" s="4"/>
      <c r="L38" s="4"/>
      <c r="M38" s="4"/>
      <c r="N38" s="25" t="s">
        <v>736</v>
      </c>
      <c r="O38" s="43"/>
      <c r="P38" s="25"/>
      <c r="Q38" s="4"/>
    </row>
    <row r="39" spans="1:18">
      <c r="A39" s="4">
        <v>104</v>
      </c>
      <c r="B39" s="4" t="s">
        <v>587</v>
      </c>
      <c r="C39" s="4" t="s">
        <v>588</v>
      </c>
      <c r="D39" s="10">
        <v>42135</v>
      </c>
      <c r="E39" s="4">
        <v>2560</v>
      </c>
      <c r="F39" s="33"/>
      <c r="G39" s="33" t="s">
        <v>12</v>
      </c>
      <c r="H39" s="34">
        <v>41678</v>
      </c>
      <c r="I39" s="33"/>
      <c r="J39" s="4"/>
      <c r="K39" s="4"/>
      <c r="L39" s="4"/>
      <c r="M39" s="4"/>
      <c r="N39" s="25" t="s">
        <v>737</v>
      </c>
      <c r="O39" s="43" t="s">
        <v>185</v>
      </c>
      <c r="P39" s="25"/>
      <c r="Q39" s="4"/>
    </row>
    <row r="40" spans="1:18" ht="30">
      <c r="A40" s="4">
        <v>105</v>
      </c>
      <c r="B40" s="4" t="s">
        <v>589</v>
      </c>
      <c r="C40" s="4" t="s">
        <v>14</v>
      </c>
      <c r="D40" s="10">
        <v>42135</v>
      </c>
      <c r="E40" s="4">
        <v>1100</v>
      </c>
      <c r="F40" s="33"/>
      <c r="G40" s="33" t="s">
        <v>18</v>
      </c>
      <c r="H40" s="34" t="s">
        <v>421</v>
      </c>
      <c r="I40" s="33"/>
      <c r="J40" s="4"/>
      <c r="K40" s="4"/>
      <c r="L40" s="4"/>
      <c r="M40" s="4"/>
      <c r="N40" s="25" t="s">
        <v>596</v>
      </c>
      <c r="O40" s="43">
        <v>42447</v>
      </c>
      <c r="P40" s="25">
        <v>18200</v>
      </c>
      <c r="Q40" s="4">
        <v>20000</v>
      </c>
    </row>
    <row r="41" spans="1:18">
      <c r="A41" s="4">
        <v>106</v>
      </c>
      <c r="B41" s="4" t="s">
        <v>590</v>
      </c>
      <c r="C41" s="4" t="s">
        <v>12</v>
      </c>
      <c r="D41" s="10">
        <v>42137</v>
      </c>
      <c r="E41" s="4">
        <v>500</v>
      </c>
      <c r="F41" s="33"/>
      <c r="G41" s="33" t="s">
        <v>10</v>
      </c>
      <c r="H41" s="34" t="s">
        <v>421</v>
      </c>
      <c r="I41" s="33"/>
      <c r="J41" s="4" t="s">
        <v>412</v>
      </c>
      <c r="K41" s="4"/>
      <c r="L41" s="4"/>
      <c r="M41" s="4"/>
      <c r="N41" s="25" t="s">
        <v>597</v>
      </c>
      <c r="O41" s="43">
        <v>42492</v>
      </c>
      <c r="P41" s="25"/>
      <c r="Q41" s="4">
        <v>107609</v>
      </c>
    </row>
    <row r="42" spans="1:18">
      <c r="A42" s="4"/>
      <c r="B42" s="4" t="s">
        <v>591</v>
      </c>
      <c r="C42" s="4" t="s">
        <v>7</v>
      </c>
      <c r="D42" s="10">
        <v>42137</v>
      </c>
      <c r="E42" s="4">
        <v>30</v>
      </c>
      <c r="F42" s="33"/>
      <c r="G42" s="33" t="s">
        <v>10</v>
      </c>
      <c r="H42" s="34">
        <v>41829</v>
      </c>
      <c r="I42" s="33"/>
      <c r="J42" s="4" t="s">
        <v>428</v>
      </c>
      <c r="K42" s="4"/>
      <c r="L42" s="4"/>
      <c r="M42" s="4"/>
      <c r="N42" s="25" t="s">
        <v>770</v>
      </c>
      <c r="O42" s="43">
        <v>42527</v>
      </c>
      <c r="P42" s="25"/>
      <c r="Q42" s="4">
        <v>27000</v>
      </c>
    </row>
    <row r="43" spans="1:18">
      <c r="A43" s="4">
        <v>110</v>
      </c>
      <c r="B43" s="4" t="s">
        <v>592</v>
      </c>
      <c r="C43" s="4" t="s">
        <v>14</v>
      </c>
      <c r="D43" s="10">
        <v>42141</v>
      </c>
      <c r="E43" s="4">
        <v>200</v>
      </c>
      <c r="F43" s="33"/>
      <c r="G43" s="33" t="s">
        <v>14</v>
      </c>
      <c r="H43" s="34" t="s">
        <v>421</v>
      </c>
      <c r="I43" s="33"/>
      <c r="J43" s="4"/>
      <c r="K43" s="4"/>
      <c r="L43" s="4"/>
      <c r="M43" s="4"/>
      <c r="N43" s="25" t="s">
        <v>480</v>
      </c>
      <c r="O43" s="43">
        <v>42549</v>
      </c>
      <c r="P43" s="25"/>
      <c r="Q43" s="4">
        <v>95400</v>
      </c>
    </row>
    <row r="44" spans="1:18">
      <c r="A44" s="4"/>
      <c r="B44" s="4" t="s">
        <v>593</v>
      </c>
      <c r="C44" s="4" t="s">
        <v>15</v>
      </c>
      <c r="D44" s="10">
        <v>42143</v>
      </c>
      <c r="E44" s="4">
        <v>10</v>
      </c>
      <c r="F44" s="33"/>
      <c r="G44" s="33"/>
      <c r="H44" s="33"/>
      <c r="I44" s="33"/>
      <c r="J44" s="4"/>
      <c r="K44" s="4"/>
      <c r="L44" s="4"/>
      <c r="M44" s="4"/>
      <c r="N44" s="25" t="s">
        <v>597</v>
      </c>
      <c r="O44" s="43">
        <v>42574</v>
      </c>
      <c r="P44" s="25"/>
      <c r="Q44" s="4">
        <v>77928</v>
      </c>
    </row>
    <row r="45" spans="1:18">
      <c r="A45" s="4"/>
      <c r="B45" s="4" t="s">
        <v>594</v>
      </c>
      <c r="C45" s="4" t="s">
        <v>15</v>
      </c>
      <c r="D45" s="10">
        <v>42144</v>
      </c>
      <c r="E45" s="4">
        <v>20</v>
      </c>
      <c r="F45" s="33"/>
      <c r="J45" s="4"/>
      <c r="K45" s="4"/>
      <c r="L45" s="4"/>
      <c r="M45" s="4"/>
      <c r="N45" s="25" t="s">
        <v>597</v>
      </c>
      <c r="O45" s="43">
        <v>42608</v>
      </c>
      <c r="P45" s="25"/>
      <c r="Q45" s="4">
        <v>98301</v>
      </c>
      <c r="R45" s="2" t="s">
        <v>811</v>
      </c>
    </row>
    <row r="46" spans="1:18">
      <c r="A46" s="4"/>
      <c r="B46" s="4" t="s">
        <v>556</v>
      </c>
      <c r="C46" s="10" t="s">
        <v>14</v>
      </c>
      <c r="D46" s="10">
        <v>42153</v>
      </c>
      <c r="E46" s="4">
        <v>60</v>
      </c>
      <c r="F46" s="33"/>
      <c r="G46" s="33"/>
      <c r="H46" s="34"/>
      <c r="I46" s="33"/>
      <c r="J46" s="4"/>
      <c r="K46" s="4"/>
      <c r="L46" s="4"/>
      <c r="M46" s="4"/>
      <c r="N46" s="25" t="s">
        <v>812</v>
      </c>
      <c r="O46" s="43">
        <v>42670</v>
      </c>
      <c r="P46" s="25"/>
      <c r="Q46" s="4">
        <v>29000</v>
      </c>
      <c r="R46" s="2" t="s">
        <v>813</v>
      </c>
    </row>
    <row r="47" spans="1:18">
      <c r="A47" s="4">
        <v>1</v>
      </c>
      <c r="B47" s="4" t="s">
        <v>599</v>
      </c>
      <c r="C47" s="4" t="s">
        <v>12</v>
      </c>
      <c r="D47" s="10">
        <v>42169</v>
      </c>
      <c r="E47" s="4">
        <v>750</v>
      </c>
      <c r="F47" s="33"/>
      <c r="G47" s="33" t="s">
        <v>409</v>
      </c>
      <c r="H47" s="33"/>
      <c r="I47" s="33"/>
      <c r="J47" s="4"/>
      <c r="K47" s="4"/>
      <c r="L47" s="4"/>
      <c r="M47" s="4"/>
      <c r="N47" s="25" t="s">
        <v>597</v>
      </c>
      <c r="O47" s="43"/>
      <c r="P47" s="25"/>
      <c r="Q47" s="4">
        <v>31600</v>
      </c>
    </row>
    <row r="48" spans="1:18">
      <c r="A48" s="4"/>
      <c r="B48" s="4" t="s">
        <v>612</v>
      </c>
      <c r="C48" s="4" t="s">
        <v>18</v>
      </c>
      <c r="D48" s="10">
        <v>42173</v>
      </c>
      <c r="E48" s="4">
        <v>40</v>
      </c>
      <c r="F48" s="33"/>
      <c r="G48" s="33"/>
      <c r="H48" s="33"/>
      <c r="I48" s="33"/>
      <c r="J48" s="4"/>
      <c r="K48" s="4"/>
      <c r="L48" s="4"/>
      <c r="M48" s="4"/>
      <c r="N48" s="25"/>
      <c r="O48" s="43"/>
      <c r="P48" s="25"/>
      <c r="Q48" s="4"/>
    </row>
    <row r="49" spans="1:17">
      <c r="A49" s="4"/>
      <c r="B49" s="4" t="s">
        <v>613</v>
      </c>
      <c r="C49" s="4" t="s">
        <v>14</v>
      </c>
      <c r="D49" s="10">
        <v>42175</v>
      </c>
      <c r="E49" s="4">
        <v>80</v>
      </c>
      <c r="F49" s="33"/>
      <c r="G49" s="4" t="s">
        <v>405</v>
      </c>
      <c r="H49" s="4" t="s">
        <v>462</v>
      </c>
      <c r="I49" s="4"/>
      <c r="J49" s="4"/>
      <c r="K49" s="4"/>
      <c r="L49" s="4"/>
      <c r="M49" s="4"/>
      <c r="N49" s="25"/>
      <c r="O49" s="43"/>
      <c r="P49" s="25"/>
      <c r="Q49" s="4"/>
    </row>
    <row r="50" spans="1:17">
      <c r="A50" s="4"/>
      <c r="B50" s="4" t="s">
        <v>556</v>
      </c>
      <c r="C50" s="4" t="s">
        <v>14</v>
      </c>
      <c r="D50" s="10">
        <v>42185</v>
      </c>
      <c r="E50" s="4">
        <v>60</v>
      </c>
      <c r="F50" s="33"/>
      <c r="G50" s="33"/>
      <c r="H50" s="34"/>
      <c r="I50" s="33"/>
      <c r="J50" s="4"/>
      <c r="K50" s="4"/>
      <c r="L50" s="4"/>
      <c r="M50" s="4"/>
      <c r="N50" s="25"/>
      <c r="O50" s="43"/>
      <c r="P50" s="25"/>
      <c r="Q50" s="4"/>
    </row>
    <row r="51" spans="1:17">
      <c r="A51" s="4">
        <v>9</v>
      </c>
      <c r="B51" s="4" t="s">
        <v>614</v>
      </c>
      <c r="C51" s="4" t="s">
        <v>615</v>
      </c>
      <c r="D51" s="10">
        <v>42187</v>
      </c>
      <c r="E51" s="4">
        <v>300</v>
      </c>
      <c r="F51" s="33"/>
      <c r="G51" s="33" t="s">
        <v>404</v>
      </c>
      <c r="H51" s="34">
        <v>41829</v>
      </c>
      <c r="I51" s="33"/>
      <c r="J51" s="36">
        <v>0.02</v>
      </c>
      <c r="K51" s="4"/>
      <c r="L51" s="4"/>
      <c r="M51" s="4"/>
      <c r="N51" s="25"/>
      <c r="O51" s="43"/>
      <c r="P51" s="25"/>
      <c r="Q51" s="4"/>
    </row>
    <row r="52" spans="1:17">
      <c r="A52" s="4" t="s">
        <v>670</v>
      </c>
      <c r="B52" s="4" t="s">
        <v>616</v>
      </c>
      <c r="C52" s="10" t="s">
        <v>617</v>
      </c>
      <c r="D52" s="10">
        <v>42222</v>
      </c>
      <c r="E52" s="4"/>
      <c r="F52" s="33"/>
      <c r="G52" s="33" t="s">
        <v>13</v>
      </c>
      <c r="H52" s="34">
        <v>41829</v>
      </c>
      <c r="I52" s="33"/>
      <c r="J52" s="4"/>
      <c r="K52" s="4"/>
      <c r="L52" s="4"/>
      <c r="M52" s="4"/>
      <c r="N52" s="25"/>
      <c r="O52" s="43"/>
      <c r="P52" s="25"/>
      <c r="Q52" s="4"/>
    </row>
    <row r="53" spans="1:17">
      <c r="A53" s="4">
        <v>17</v>
      </c>
      <c r="B53" s="4" t="s">
        <v>618</v>
      </c>
      <c r="C53" s="4" t="s">
        <v>7</v>
      </c>
      <c r="D53" s="10">
        <v>42222</v>
      </c>
      <c r="E53" s="4">
        <v>200</v>
      </c>
      <c r="F53" s="33"/>
      <c r="G53" s="33"/>
      <c r="H53" s="34"/>
      <c r="I53" s="33"/>
      <c r="J53" s="4"/>
      <c r="K53" s="4"/>
      <c r="L53" s="4"/>
      <c r="M53" s="4"/>
      <c r="N53" s="25"/>
      <c r="O53" s="25"/>
      <c r="P53" s="25"/>
      <c r="Q53" s="4"/>
    </row>
    <row r="54" spans="1:17">
      <c r="A54" s="4"/>
      <c r="B54" s="4" t="s">
        <v>650</v>
      </c>
      <c r="C54" s="4" t="s">
        <v>14</v>
      </c>
      <c r="D54" s="10">
        <v>42258</v>
      </c>
      <c r="E54" s="4">
        <v>30</v>
      </c>
      <c r="F54" s="33"/>
      <c r="G54" s="4" t="s">
        <v>402</v>
      </c>
      <c r="H54" s="4" t="s">
        <v>458</v>
      </c>
      <c r="I54" s="4"/>
      <c r="J54" s="4"/>
      <c r="K54" s="4"/>
      <c r="L54" s="4"/>
      <c r="M54" s="4"/>
      <c r="N54" s="25"/>
      <c r="O54" s="25"/>
      <c r="P54" s="25"/>
      <c r="Q54" s="4"/>
    </row>
    <row r="55" spans="1:17" ht="30">
      <c r="A55" s="4">
        <v>39</v>
      </c>
      <c r="B55" s="4" t="s">
        <v>657</v>
      </c>
      <c r="C55" s="4" t="s">
        <v>815</v>
      </c>
      <c r="D55" s="10">
        <v>42278</v>
      </c>
      <c r="E55" s="4">
        <v>5000</v>
      </c>
      <c r="F55" s="33"/>
      <c r="G55" s="4" t="s">
        <v>12</v>
      </c>
      <c r="H55" s="4" t="s">
        <v>458</v>
      </c>
      <c r="I55" s="4"/>
      <c r="J55" s="4"/>
      <c r="K55" s="4"/>
      <c r="L55" s="4"/>
      <c r="M55" s="4"/>
      <c r="N55" s="25"/>
      <c r="O55" s="25"/>
      <c r="P55" s="25"/>
      <c r="Q55" s="4"/>
    </row>
    <row r="56" spans="1:17">
      <c r="A56" s="4">
        <v>40</v>
      </c>
      <c r="B56" s="4" t="s">
        <v>659</v>
      </c>
      <c r="C56" s="4" t="s">
        <v>15</v>
      </c>
      <c r="D56" s="10">
        <v>42278</v>
      </c>
      <c r="E56" s="4">
        <v>5000</v>
      </c>
      <c r="F56" s="33"/>
      <c r="G56" s="4" t="s">
        <v>404</v>
      </c>
      <c r="H56" s="4" t="s">
        <v>458</v>
      </c>
      <c r="I56" s="4"/>
      <c r="J56" s="4"/>
      <c r="K56" s="4"/>
      <c r="L56" s="4"/>
      <c r="M56" s="4"/>
      <c r="N56" s="25"/>
      <c r="O56" s="43"/>
      <c r="P56" s="25"/>
      <c r="Q56" s="4"/>
    </row>
    <row r="57" spans="1:17">
      <c r="A57" s="4">
        <v>41</v>
      </c>
      <c r="B57" s="4" t="s">
        <v>660</v>
      </c>
      <c r="C57" s="4" t="s">
        <v>7</v>
      </c>
      <c r="D57" s="10">
        <v>42278</v>
      </c>
      <c r="E57" s="4">
        <v>5000</v>
      </c>
      <c r="F57" s="33"/>
      <c r="G57" s="4" t="s">
        <v>15</v>
      </c>
      <c r="H57" s="4" t="s">
        <v>491</v>
      </c>
      <c r="I57" s="4"/>
      <c r="J57" s="4"/>
      <c r="K57" s="4"/>
      <c r="L57" s="4"/>
      <c r="M57" s="4"/>
      <c r="N57" s="25"/>
      <c r="O57" s="43"/>
      <c r="P57" s="25"/>
      <c r="Q57" s="4"/>
    </row>
    <row r="58" spans="1:17">
      <c r="A58" s="4">
        <v>42</v>
      </c>
      <c r="B58" s="4" t="s">
        <v>661</v>
      </c>
      <c r="C58" s="4" t="s">
        <v>745</v>
      </c>
      <c r="D58" s="10">
        <v>42278</v>
      </c>
      <c r="E58" s="4">
        <v>5000</v>
      </c>
      <c r="F58" s="33"/>
      <c r="G58" s="4" t="s">
        <v>10</v>
      </c>
      <c r="H58" s="4" t="s">
        <v>461</v>
      </c>
      <c r="I58" s="4"/>
      <c r="J58" s="4"/>
      <c r="K58" s="4"/>
      <c r="L58" s="4"/>
      <c r="M58" s="4"/>
      <c r="N58" s="25"/>
      <c r="O58" s="43"/>
      <c r="P58" s="25"/>
      <c r="Q58" s="4"/>
    </row>
    <row r="59" spans="1:17">
      <c r="A59" s="4">
        <v>43</v>
      </c>
      <c r="B59" s="4" t="s">
        <v>662</v>
      </c>
      <c r="C59" s="4" t="s">
        <v>378</v>
      </c>
      <c r="D59" s="10">
        <v>42278</v>
      </c>
      <c r="E59" s="4">
        <v>5000</v>
      </c>
      <c r="F59" s="33"/>
      <c r="G59" s="4" t="s">
        <v>13</v>
      </c>
      <c r="H59" s="4" t="s">
        <v>461</v>
      </c>
      <c r="I59" s="4"/>
      <c r="J59" s="4"/>
      <c r="K59" s="4"/>
      <c r="L59" s="4"/>
      <c r="M59" s="4"/>
      <c r="N59" s="25"/>
      <c r="O59" s="43"/>
      <c r="P59" s="25"/>
      <c r="Q59" s="4"/>
    </row>
    <row r="60" spans="1:17">
      <c r="A60" s="4">
        <v>44</v>
      </c>
      <c r="B60" s="4" t="s">
        <v>663</v>
      </c>
      <c r="C60" s="4" t="s">
        <v>18</v>
      </c>
      <c r="D60" s="10">
        <v>42278</v>
      </c>
      <c r="E60" s="4">
        <v>5000</v>
      </c>
      <c r="F60" s="33"/>
      <c r="G60" s="4" t="s">
        <v>204</v>
      </c>
      <c r="H60" s="10"/>
      <c r="I60" s="4"/>
      <c r="J60" s="4"/>
      <c r="K60" s="4"/>
      <c r="L60" s="4"/>
      <c r="M60" s="4"/>
      <c r="N60" s="45"/>
      <c r="O60" s="46"/>
      <c r="P60" s="47"/>
      <c r="Q60" s="31"/>
    </row>
    <row r="61" spans="1:17">
      <c r="A61" s="4">
        <v>45</v>
      </c>
      <c r="B61" s="4" t="s">
        <v>664</v>
      </c>
      <c r="C61" s="4" t="s">
        <v>14</v>
      </c>
      <c r="D61" s="10">
        <v>42278</v>
      </c>
      <c r="E61" s="4">
        <v>5000</v>
      </c>
      <c r="F61" s="33"/>
      <c r="G61" s="33"/>
      <c r="H61" s="33"/>
      <c r="I61" s="33"/>
      <c r="J61" s="4"/>
      <c r="K61" s="4"/>
      <c r="L61" s="4"/>
      <c r="M61" s="4"/>
      <c r="N61" s="25"/>
      <c r="O61" s="25"/>
      <c r="P61" s="25"/>
      <c r="Q61" s="4"/>
    </row>
    <row r="62" spans="1:17">
      <c r="A62" s="4">
        <v>47</v>
      </c>
      <c r="B62" s="4" t="s">
        <v>665</v>
      </c>
      <c r="C62" s="4" t="s">
        <v>434</v>
      </c>
      <c r="D62" s="10">
        <v>42285</v>
      </c>
      <c r="E62" s="4">
        <v>5000</v>
      </c>
      <c r="F62" s="33"/>
      <c r="G62" s="33" t="s">
        <v>825</v>
      </c>
      <c r="H62" s="33" t="s">
        <v>656</v>
      </c>
      <c r="I62" s="33">
        <v>-180</v>
      </c>
      <c r="J62" s="4"/>
      <c r="K62" s="4"/>
      <c r="L62" s="4"/>
      <c r="M62" s="4"/>
      <c r="N62" s="25"/>
      <c r="O62" s="25"/>
      <c r="P62" s="25"/>
      <c r="Q62" s="4"/>
    </row>
    <row r="63" spans="1:17">
      <c r="A63" s="4">
        <v>53</v>
      </c>
      <c r="B63" s="4" t="s">
        <v>824</v>
      </c>
      <c r="C63" s="4" t="s">
        <v>11</v>
      </c>
      <c r="D63" s="10">
        <v>42290</v>
      </c>
      <c r="E63" s="4">
        <v>5000</v>
      </c>
      <c r="F63" s="33"/>
      <c r="G63" s="4"/>
      <c r="H63" s="33" t="s">
        <v>656</v>
      </c>
      <c r="I63" s="4">
        <v>3000</v>
      </c>
      <c r="K63" s="4"/>
      <c r="L63" s="4"/>
      <c r="M63" s="4"/>
      <c r="N63" s="25"/>
      <c r="O63" s="25"/>
      <c r="P63" s="43"/>
      <c r="Q63" s="4"/>
    </row>
    <row r="64" spans="1:17">
      <c r="A64" s="4">
        <v>55</v>
      </c>
      <c r="B64" s="4" t="s">
        <v>671</v>
      </c>
      <c r="C64" s="4" t="s">
        <v>14</v>
      </c>
      <c r="D64" s="10">
        <v>42294</v>
      </c>
      <c r="E64" s="4">
        <v>200</v>
      </c>
      <c r="F64" s="33"/>
      <c r="G64" s="4"/>
      <c r="H64" s="4"/>
      <c r="I64" s="4"/>
      <c r="J64" s="4"/>
      <c r="K64" s="4"/>
      <c r="L64" s="4"/>
      <c r="M64" s="4"/>
      <c r="N64" s="25"/>
      <c r="O64" s="43"/>
      <c r="P64" s="25"/>
      <c r="Q64" s="4"/>
    </row>
    <row r="65" spans="1:18">
      <c r="A65" s="4">
        <v>56</v>
      </c>
      <c r="B65" s="4" t="s">
        <v>672</v>
      </c>
      <c r="C65" s="4" t="s">
        <v>15</v>
      </c>
      <c r="D65" s="10">
        <v>42294</v>
      </c>
      <c r="E65" s="4">
        <v>1800</v>
      </c>
      <c r="F65" s="33"/>
      <c r="G65" s="4" t="s">
        <v>550</v>
      </c>
      <c r="H65" s="4" t="s">
        <v>551</v>
      </c>
      <c r="I65" s="4"/>
      <c r="J65" s="4"/>
      <c r="K65" s="4"/>
      <c r="L65" s="4"/>
      <c r="M65" s="4"/>
      <c r="N65" s="25"/>
      <c r="O65" s="43"/>
      <c r="P65" s="25"/>
      <c r="Q65" s="4"/>
    </row>
    <row r="66" spans="1:18">
      <c r="A66" s="4">
        <v>58</v>
      </c>
      <c r="B66" s="4" t="s">
        <v>826</v>
      </c>
      <c r="C66" s="4" t="s">
        <v>617</v>
      </c>
      <c r="D66" s="10">
        <v>42296</v>
      </c>
      <c r="E66" s="4">
        <v>400</v>
      </c>
      <c r="F66" s="33"/>
      <c r="G66" s="4" t="s">
        <v>550</v>
      </c>
      <c r="H66" s="4" t="s">
        <v>531</v>
      </c>
      <c r="I66" s="4"/>
      <c r="J66" s="4"/>
      <c r="K66" s="4"/>
      <c r="L66" s="4"/>
      <c r="M66" s="4"/>
      <c r="N66" s="43"/>
      <c r="O66" s="43"/>
      <c r="P66" s="43"/>
      <c r="Q66" s="4"/>
    </row>
    <row r="67" spans="1:18">
      <c r="A67" s="4"/>
      <c r="B67" s="4" t="s">
        <v>674</v>
      </c>
      <c r="C67" s="4" t="s">
        <v>14</v>
      </c>
      <c r="D67" s="10">
        <v>42324</v>
      </c>
      <c r="E67" s="4">
        <v>30</v>
      </c>
      <c r="F67" s="33"/>
      <c r="G67" s="4" t="s">
        <v>18</v>
      </c>
      <c r="H67" s="10"/>
      <c r="I67" s="4"/>
      <c r="J67" s="4"/>
      <c r="K67" s="4"/>
      <c r="L67" s="4"/>
      <c r="M67" s="4"/>
      <c r="N67" s="25"/>
      <c r="O67" s="43"/>
      <c r="P67" s="25"/>
      <c r="Q67" s="4"/>
    </row>
    <row r="68" spans="1:18">
      <c r="A68" s="4"/>
      <c r="B68" s="4" t="s">
        <v>691</v>
      </c>
      <c r="C68" s="4" t="s">
        <v>14</v>
      </c>
      <c r="D68" s="10">
        <v>42346</v>
      </c>
      <c r="E68" s="4">
        <v>60</v>
      </c>
      <c r="F68" s="33"/>
      <c r="G68" s="4" t="s">
        <v>550</v>
      </c>
      <c r="H68" s="10">
        <v>41994</v>
      </c>
      <c r="I68" s="4"/>
      <c r="J68" s="4"/>
      <c r="K68" s="4"/>
      <c r="L68" s="4"/>
      <c r="M68" s="4"/>
      <c r="N68" s="25"/>
      <c r="O68" s="43"/>
      <c r="P68" s="25"/>
      <c r="Q68" s="4"/>
    </row>
    <row r="69" spans="1:18">
      <c r="A69" s="4">
        <v>69</v>
      </c>
      <c r="B69" s="4" t="s">
        <v>693</v>
      </c>
      <c r="C69" s="4" t="s">
        <v>7</v>
      </c>
      <c r="D69" s="14">
        <v>42369</v>
      </c>
      <c r="E69" s="2">
        <v>100</v>
      </c>
      <c r="F69" s="33"/>
      <c r="G69" s="33" t="s">
        <v>823</v>
      </c>
      <c r="H69" s="34">
        <v>42682</v>
      </c>
      <c r="I69" s="33">
        <v>-20000</v>
      </c>
      <c r="J69" s="4"/>
      <c r="K69" s="4"/>
      <c r="L69" s="4"/>
      <c r="M69" s="4"/>
      <c r="N69" s="25"/>
      <c r="O69" s="43"/>
      <c r="P69" s="25"/>
      <c r="Q69" s="4"/>
    </row>
    <row r="70" spans="1:18">
      <c r="A70" s="4"/>
      <c r="B70" s="4" t="s">
        <v>692</v>
      </c>
      <c r="C70" s="4" t="s">
        <v>14</v>
      </c>
      <c r="D70" s="10">
        <v>42373</v>
      </c>
      <c r="E70" s="4">
        <v>30</v>
      </c>
      <c r="F70" s="33"/>
      <c r="G70" s="4" t="s">
        <v>402</v>
      </c>
      <c r="H70" s="4" t="s">
        <v>510</v>
      </c>
      <c r="I70" s="4"/>
      <c r="J70" s="4"/>
      <c r="K70" s="4"/>
      <c r="L70" s="4"/>
      <c r="M70" s="4"/>
      <c r="N70" s="25"/>
      <c r="O70" s="43"/>
      <c r="P70" s="25"/>
      <c r="Q70" s="4"/>
    </row>
    <row r="71" spans="1:18">
      <c r="A71" s="4">
        <v>70</v>
      </c>
      <c r="B71" s="4" t="s">
        <v>671</v>
      </c>
      <c r="C71" s="4" t="s">
        <v>14</v>
      </c>
      <c r="D71" s="10">
        <v>42378</v>
      </c>
      <c r="E71" s="4">
        <v>200</v>
      </c>
      <c r="F71" s="33"/>
      <c r="G71" s="4" t="s">
        <v>404</v>
      </c>
      <c r="H71" s="4" t="s">
        <v>552</v>
      </c>
      <c r="I71" s="4"/>
      <c r="J71" s="4"/>
      <c r="K71" s="4"/>
      <c r="L71" s="4"/>
      <c r="M71" s="4"/>
      <c r="N71" s="25"/>
      <c r="O71" s="43"/>
      <c r="P71" s="25"/>
      <c r="Q71" s="4"/>
    </row>
    <row r="72" spans="1:18">
      <c r="A72" s="4"/>
      <c r="B72" s="4" t="s">
        <v>718</v>
      </c>
      <c r="C72" s="4" t="s">
        <v>204</v>
      </c>
      <c r="D72" s="10">
        <v>42395</v>
      </c>
      <c r="E72" s="4">
        <v>30</v>
      </c>
      <c r="F72" s="33"/>
      <c r="G72" s="4" t="s">
        <v>404</v>
      </c>
      <c r="H72" s="4" t="s">
        <v>553</v>
      </c>
      <c r="I72" s="4"/>
      <c r="J72" s="4"/>
      <c r="K72" s="4"/>
      <c r="L72" s="4"/>
      <c r="M72" s="4"/>
      <c r="N72" s="25"/>
      <c r="O72" s="43"/>
      <c r="P72" s="25"/>
      <c r="Q72" s="4"/>
    </row>
    <row r="73" spans="1:18">
      <c r="A73" s="4"/>
      <c r="B73" s="4" t="s">
        <v>728</v>
      </c>
      <c r="C73" s="4" t="s">
        <v>14</v>
      </c>
      <c r="D73" s="10">
        <v>42431</v>
      </c>
      <c r="E73" s="4">
        <v>50</v>
      </c>
      <c r="F73" s="33"/>
      <c r="G73" s="33" t="s">
        <v>644</v>
      </c>
      <c r="H73" s="34">
        <v>42200</v>
      </c>
      <c r="I73" s="33"/>
      <c r="J73" s="4"/>
      <c r="K73" s="4"/>
      <c r="L73" s="4"/>
      <c r="M73" s="4"/>
      <c r="N73" s="25"/>
      <c r="O73" s="43"/>
      <c r="P73" s="25"/>
      <c r="Q73" s="4"/>
    </row>
    <row r="74" spans="1:18" ht="19.5" customHeight="1">
      <c r="A74" s="4"/>
      <c r="B74" s="4" t="s">
        <v>671</v>
      </c>
      <c r="C74" s="4" t="s">
        <v>14</v>
      </c>
      <c r="D74" s="10">
        <v>42438</v>
      </c>
      <c r="E74" s="4">
        <v>200</v>
      </c>
      <c r="F74" s="33"/>
      <c r="G74" s="33" t="s">
        <v>675</v>
      </c>
      <c r="H74" s="34">
        <v>42527</v>
      </c>
      <c r="I74" s="2">
        <v>-10000</v>
      </c>
      <c r="J74" s="4"/>
      <c r="K74" s="4"/>
      <c r="L74" s="4"/>
      <c r="M74" s="4"/>
      <c r="N74" s="48"/>
      <c r="O74" s="43"/>
      <c r="P74" s="25"/>
      <c r="Q74" s="4"/>
    </row>
    <row r="75" spans="1:18">
      <c r="A75" s="4"/>
      <c r="B75" s="4" t="s">
        <v>746</v>
      </c>
      <c r="C75" s="4" t="s">
        <v>745</v>
      </c>
      <c r="D75" s="10">
        <v>42468</v>
      </c>
      <c r="E75" s="4">
        <v>130</v>
      </c>
      <c r="F75" s="33"/>
      <c r="G75" s="33" t="s">
        <v>675</v>
      </c>
      <c r="H75" s="34">
        <v>42379</v>
      </c>
      <c r="I75" s="33"/>
      <c r="J75" s="4"/>
      <c r="K75" s="4"/>
      <c r="L75" s="4"/>
      <c r="M75" s="4"/>
      <c r="N75" s="25"/>
      <c r="O75" s="43"/>
      <c r="P75" s="25"/>
      <c r="Q75" s="4"/>
    </row>
    <row r="76" spans="1:18" ht="20.25">
      <c r="A76" s="4"/>
      <c r="B76" s="4" t="s">
        <v>754</v>
      </c>
      <c r="C76" s="4" t="s">
        <v>14</v>
      </c>
      <c r="D76" s="10">
        <v>42492</v>
      </c>
      <c r="E76" s="4">
        <v>100</v>
      </c>
      <c r="F76" s="33"/>
      <c r="G76" s="38" t="s">
        <v>688</v>
      </c>
      <c r="H76" s="33"/>
      <c r="I76" s="33"/>
      <c r="J76" s="4"/>
      <c r="K76" s="4"/>
      <c r="L76" s="4"/>
      <c r="M76" s="4"/>
      <c r="N76" s="25"/>
      <c r="O76" s="43"/>
      <c r="P76" s="25"/>
      <c r="Q76" s="4"/>
    </row>
    <row r="77" spans="1:18" ht="15.75">
      <c r="A77" s="4"/>
      <c r="B77" s="4" t="s">
        <v>755</v>
      </c>
      <c r="C77" s="4" t="s">
        <v>12</v>
      </c>
      <c r="D77" s="10">
        <v>42492</v>
      </c>
      <c r="E77" s="4">
        <v>150</v>
      </c>
      <c r="F77" s="33"/>
      <c r="G77" s="33" t="s">
        <v>687</v>
      </c>
      <c r="H77" s="34">
        <v>42370</v>
      </c>
      <c r="I77" s="33">
        <v>-10000</v>
      </c>
      <c r="J77" s="4"/>
      <c r="K77" s="4"/>
      <c r="L77" s="4"/>
      <c r="M77" s="4"/>
      <c r="N77" s="25"/>
      <c r="O77" s="43"/>
      <c r="P77" s="25"/>
      <c r="Q77" s="4"/>
      <c r="R77" s="23"/>
    </row>
    <row r="78" spans="1:18">
      <c r="A78" s="4"/>
      <c r="B78" s="4" t="s">
        <v>671</v>
      </c>
      <c r="C78" s="4" t="s">
        <v>14</v>
      </c>
      <c r="D78" s="10">
        <v>42492</v>
      </c>
      <c r="E78" s="4">
        <v>300</v>
      </c>
      <c r="F78" s="33"/>
      <c r="G78" s="33" t="s">
        <v>689</v>
      </c>
      <c r="H78" s="34">
        <v>42371</v>
      </c>
      <c r="I78" s="33">
        <v>-5200</v>
      </c>
      <c r="J78" s="4"/>
      <c r="K78" s="4"/>
      <c r="L78" s="4"/>
      <c r="M78" s="4"/>
      <c r="N78" s="25"/>
      <c r="O78" s="43"/>
      <c r="P78" s="25"/>
      <c r="Q78" s="4"/>
    </row>
    <row r="79" spans="1:18">
      <c r="A79" s="4"/>
      <c r="B79" s="4" t="s">
        <v>768</v>
      </c>
      <c r="C79" s="4"/>
      <c r="D79" s="10">
        <v>42534</v>
      </c>
      <c r="E79" s="4">
        <v>60</v>
      </c>
      <c r="F79" s="33"/>
      <c r="G79" s="2" t="s">
        <v>697</v>
      </c>
      <c r="H79" s="14">
        <v>42371</v>
      </c>
      <c r="I79" s="2">
        <v>-10000</v>
      </c>
      <c r="J79" s="4"/>
      <c r="K79" s="4"/>
      <c r="L79" s="4"/>
      <c r="M79" s="4"/>
      <c r="N79" s="25"/>
      <c r="O79" s="43"/>
      <c r="P79" s="25"/>
      <c r="Q79" s="4"/>
    </row>
    <row r="80" spans="1:18">
      <c r="A80" s="4"/>
      <c r="B80" s="4" t="s">
        <v>771</v>
      </c>
      <c r="C80" s="4"/>
      <c r="D80" s="10">
        <v>42541</v>
      </c>
      <c r="E80" s="4">
        <v>100</v>
      </c>
      <c r="F80" s="33"/>
      <c r="G80" s="33" t="s">
        <v>690</v>
      </c>
      <c r="H80" s="34">
        <v>42373</v>
      </c>
      <c r="I80" s="33">
        <v>-19500</v>
      </c>
      <c r="J80" s="4"/>
      <c r="K80" s="4"/>
      <c r="L80" s="4"/>
      <c r="M80" s="4"/>
      <c r="N80" s="25"/>
      <c r="O80" s="43"/>
      <c r="P80" s="25"/>
      <c r="Q80" s="4"/>
    </row>
    <row r="81" spans="1:17">
      <c r="A81" s="4"/>
      <c r="B81" s="4" t="s">
        <v>778</v>
      </c>
      <c r="C81" s="4" t="s">
        <v>14</v>
      </c>
      <c r="D81" s="10">
        <v>42576</v>
      </c>
      <c r="E81" s="4">
        <v>230</v>
      </c>
      <c r="F81" s="33"/>
      <c r="G81" s="2" t="s">
        <v>696</v>
      </c>
      <c r="H81" s="14">
        <v>42375</v>
      </c>
      <c r="I81" s="33"/>
      <c r="J81" s="4" t="s">
        <v>67</v>
      </c>
      <c r="K81" s="4"/>
      <c r="L81" s="4"/>
      <c r="M81" s="4"/>
      <c r="N81" s="25"/>
      <c r="O81" s="43"/>
      <c r="P81" s="25"/>
      <c r="Q81" s="4"/>
    </row>
    <row r="82" spans="1:17">
      <c r="A82" s="4"/>
      <c r="B82" s="4" t="s">
        <v>784</v>
      </c>
      <c r="C82" s="4" t="s">
        <v>15</v>
      </c>
      <c r="D82" s="10">
        <v>42580</v>
      </c>
      <c r="E82" s="4">
        <v>80</v>
      </c>
      <c r="F82" s="33"/>
      <c r="G82" s="33" t="s">
        <v>694</v>
      </c>
      <c r="H82" s="34">
        <v>42375</v>
      </c>
      <c r="I82" s="33"/>
      <c r="J82" s="4"/>
      <c r="K82" s="4"/>
      <c r="L82" s="4"/>
      <c r="M82" s="4"/>
      <c r="N82" s="25"/>
      <c r="O82" s="43"/>
      <c r="P82" s="25"/>
      <c r="Q82" s="4"/>
    </row>
    <row r="83" spans="1:17">
      <c r="A83" s="4"/>
      <c r="B83" s="4" t="s">
        <v>792</v>
      </c>
      <c r="C83" s="4" t="s">
        <v>419</v>
      </c>
      <c r="D83" s="10">
        <v>42597</v>
      </c>
      <c r="E83" s="4">
        <v>100</v>
      </c>
      <c r="F83" s="33"/>
      <c r="G83" s="33" t="s">
        <v>695</v>
      </c>
      <c r="H83" s="34">
        <v>42376</v>
      </c>
      <c r="I83" s="33">
        <v>-18000</v>
      </c>
      <c r="J83" s="4" t="s">
        <v>700</v>
      </c>
      <c r="K83" s="4"/>
      <c r="L83" s="4"/>
      <c r="M83" s="4"/>
      <c r="N83" s="25"/>
      <c r="O83" s="25"/>
      <c r="P83" s="25"/>
      <c r="Q83" s="4"/>
    </row>
    <row r="84" spans="1:17">
      <c r="A84" s="4"/>
      <c r="B84" s="4" t="s">
        <v>793</v>
      </c>
      <c r="C84" s="4"/>
      <c r="D84" s="10">
        <v>42598</v>
      </c>
      <c r="E84" s="4">
        <v>150</v>
      </c>
      <c r="F84" s="33"/>
      <c r="G84" s="33" t="s">
        <v>694</v>
      </c>
      <c r="H84" s="34">
        <v>42377</v>
      </c>
      <c r="I84" s="33">
        <v>-11200</v>
      </c>
      <c r="J84" s="4"/>
      <c r="K84" s="4"/>
      <c r="L84" s="4"/>
      <c r="M84" s="4"/>
      <c r="N84" s="25"/>
      <c r="O84" s="43"/>
      <c r="P84" s="25"/>
      <c r="Q84" s="4"/>
    </row>
    <row r="85" spans="1:17">
      <c r="A85" s="4"/>
      <c r="B85" s="4"/>
      <c r="C85" s="4"/>
      <c r="D85" s="10"/>
      <c r="E85" s="4"/>
      <c r="F85" s="33" t="s">
        <v>766</v>
      </c>
      <c r="G85" s="33" t="s">
        <v>697</v>
      </c>
      <c r="H85" s="34">
        <v>42387</v>
      </c>
      <c r="I85" s="33">
        <v>-22500</v>
      </c>
      <c r="J85" s="4"/>
      <c r="K85" s="4"/>
      <c r="L85" s="4"/>
      <c r="M85" s="4"/>
      <c r="N85" s="25"/>
      <c r="O85" s="25"/>
      <c r="P85" s="25"/>
      <c r="Q85" s="4"/>
    </row>
    <row r="86" spans="1:17">
      <c r="A86" s="4"/>
      <c r="B86" s="4"/>
      <c r="C86" s="4"/>
      <c r="D86" s="10"/>
      <c r="E86" s="4"/>
      <c r="F86" s="33"/>
      <c r="G86" s="33" t="s">
        <v>702</v>
      </c>
      <c r="H86" s="34">
        <v>42390</v>
      </c>
      <c r="I86" s="33">
        <v>20000</v>
      </c>
      <c r="J86" s="4"/>
      <c r="K86" s="4"/>
      <c r="L86" s="4"/>
      <c r="M86" s="4"/>
      <c r="N86" s="25"/>
      <c r="O86" s="43"/>
      <c r="P86" s="25"/>
      <c r="Q86" s="4"/>
    </row>
    <row r="87" spans="1:17" ht="30">
      <c r="A87" s="4"/>
      <c r="B87" s="4" t="s">
        <v>657</v>
      </c>
      <c r="C87" s="4" t="s">
        <v>815</v>
      </c>
      <c r="D87" s="10"/>
      <c r="E87" s="4">
        <v>10000</v>
      </c>
      <c r="F87" s="33"/>
      <c r="G87" s="33" t="s">
        <v>695</v>
      </c>
      <c r="H87" s="34">
        <v>42394</v>
      </c>
      <c r="I87" s="33">
        <v>-17500</v>
      </c>
      <c r="J87" s="4"/>
      <c r="K87" s="4"/>
      <c r="L87" s="4"/>
      <c r="M87" s="4"/>
      <c r="N87" s="25"/>
      <c r="O87" s="43"/>
      <c r="P87" s="25"/>
      <c r="Q87" s="4"/>
    </row>
    <row r="88" spans="1:17">
      <c r="A88" s="4"/>
      <c r="B88" s="4" t="s">
        <v>659</v>
      </c>
      <c r="C88" s="4" t="s">
        <v>15</v>
      </c>
      <c r="D88" s="4"/>
      <c r="E88" s="4">
        <v>10000</v>
      </c>
      <c r="F88" s="33"/>
      <c r="G88" s="33" t="s">
        <v>704</v>
      </c>
      <c r="H88" s="34">
        <v>42394</v>
      </c>
      <c r="I88" s="33">
        <v>-9300</v>
      </c>
      <c r="J88" s="10" t="s">
        <v>716</v>
      </c>
      <c r="K88" s="4"/>
      <c r="L88" s="4"/>
      <c r="M88" s="4"/>
      <c r="N88" s="45"/>
      <c r="O88" s="45"/>
      <c r="P88" s="45"/>
    </row>
    <row r="89" spans="1:17">
      <c r="A89" s="4"/>
      <c r="B89" s="4" t="s">
        <v>660</v>
      </c>
      <c r="C89" s="4" t="s">
        <v>7</v>
      </c>
      <c r="D89" s="4"/>
      <c r="E89" s="4">
        <v>10000</v>
      </c>
      <c r="F89" s="33"/>
      <c r="G89" s="33" t="s">
        <v>689</v>
      </c>
      <c r="H89" s="34">
        <v>42400</v>
      </c>
      <c r="I89" s="33">
        <v>-5200</v>
      </c>
      <c r="J89" s="4"/>
      <c r="K89" s="4"/>
      <c r="L89" s="4"/>
      <c r="M89" s="4"/>
      <c r="N89" s="25"/>
      <c r="O89" s="43"/>
      <c r="P89" s="25"/>
      <c r="Q89" s="4"/>
    </row>
    <row r="90" spans="1:17">
      <c r="A90" s="4"/>
      <c r="B90" s="4" t="s">
        <v>661</v>
      </c>
      <c r="C90" s="4" t="s">
        <v>745</v>
      </c>
      <c r="D90" s="10"/>
      <c r="E90" s="4">
        <v>10000</v>
      </c>
      <c r="F90" s="33"/>
      <c r="G90" s="33" t="s">
        <v>696</v>
      </c>
      <c r="H90" s="34">
        <v>42402</v>
      </c>
      <c r="I90" s="33">
        <v>-11000</v>
      </c>
      <c r="J90" s="4"/>
      <c r="K90" s="4"/>
      <c r="L90" s="4"/>
      <c r="M90" s="4"/>
      <c r="N90" s="25"/>
      <c r="O90" s="43"/>
      <c r="P90" s="25"/>
      <c r="Q90" s="4"/>
    </row>
    <row r="91" spans="1:17">
      <c r="A91" s="4"/>
      <c r="B91" s="4" t="s">
        <v>662</v>
      </c>
      <c r="C91" s="4" t="s">
        <v>378</v>
      </c>
      <c r="D91" s="4"/>
      <c r="E91" s="4">
        <v>10000</v>
      </c>
      <c r="F91" s="33"/>
      <c r="G91" s="33" t="s">
        <v>709</v>
      </c>
      <c r="H91" s="34">
        <v>42408</v>
      </c>
      <c r="I91" s="33">
        <v>-1600</v>
      </c>
      <c r="J91" s="4" t="s">
        <v>834</v>
      </c>
      <c r="K91" s="4"/>
      <c r="L91" s="4"/>
      <c r="M91" s="4"/>
      <c r="N91" s="25"/>
      <c r="O91" s="43"/>
      <c r="P91" s="25"/>
      <c r="Q91" s="4"/>
    </row>
    <row r="92" spans="1:17">
      <c r="A92" s="4"/>
      <c r="B92" s="4" t="s">
        <v>663</v>
      </c>
      <c r="C92" s="4" t="s">
        <v>18</v>
      </c>
      <c r="D92" s="4"/>
      <c r="E92" s="4">
        <v>10000</v>
      </c>
      <c r="F92" s="33"/>
      <c r="G92" s="33" t="s">
        <v>697</v>
      </c>
      <c r="H92" s="34">
        <v>42409</v>
      </c>
      <c r="I92" s="33">
        <v>-14600</v>
      </c>
      <c r="J92" s="4"/>
      <c r="K92" s="4"/>
      <c r="L92" s="4"/>
      <c r="M92" s="4"/>
      <c r="N92" s="25"/>
      <c r="O92" s="43"/>
      <c r="P92" s="25"/>
      <c r="Q92" s="4"/>
    </row>
    <row r="93" spans="1:17">
      <c r="A93" s="4"/>
      <c r="B93" s="4" t="s">
        <v>664</v>
      </c>
      <c r="C93" s="4" t="s">
        <v>14</v>
      </c>
      <c r="D93" s="4"/>
      <c r="E93" s="4">
        <v>10000</v>
      </c>
      <c r="F93" s="33"/>
      <c r="G93" s="33" t="s">
        <v>694</v>
      </c>
      <c r="H93" s="34">
        <v>42420</v>
      </c>
      <c r="I93" s="33">
        <v>-9450</v>
      </c>
      <c r="J93" s="4"/>
      <c r="K93" s="4"/>
      <c r="L93" s="4"/>
      <c r="M93" s="4"/>
      <c r="N93" s="25"/>
      <c r="O93" s="43"/>
      <c r="P93" s="25"/>
      <c r="Q93" s="4"/>
    </row>
    <row r="94" spans="1:17">
      <c r="A94" s="4"/>
      <c r="B94" s="4" t="s">
        <v>665</v>
      </c>
      <c r="C94" s="4" t="s">
        <v>434</v>
      </c>
      <c r="D94" s="10"/>
      <c r="E94" s="4">
        <v>10000</v>
      </c>
      <c r="F94" s="33"/>
      <c r="G94" s="33" t="s">
        <v>713</v>
      </c>
      <c r="H94" s="34">
        <v>42422</v>
      </c>
      <c r="I94" s="33">
        <v>50000</v>
      </c>
      <c r="J94" s="4"/>
      <c r="K94" s="4"/>
      <c r="L94" s="4"/>
      <c r="M94" s="4"/>
      <c r="N94" s="25" t="s">
        <v>652</v>
      </c>
      <c r="O94" s="43">
        <v>41829</v>
      </c>
      <c r="P94" s="25"/>
      <c r="Q94" s="4">
        <v>3000</v>
      </c>
    </row>
    <row r="95" spans="1:17">
      <c r="A95" s="4"/>
      <c r="B95" s="4" t="s">
        <v>665</v>
      </c>
      <c r="C95" s="4" t="s">
        <v>11</v>
      </c>
      <c r="D95" s="4"/>
      <c r="E95" s="4">
        <v>10000</v>
      </c>
      <c r="F95" s="33"/>
      <c r="G95" s="33" t="s">
        <v>714</v>
      </c>
      <c r="H95" s="34">
        <v>42422</v>
      </c>
      <c r="I95" s="33">
        <v>-27000</v>
      </c>
      <c r="J95" s="4"/>
      <c r="K95" s="4"/>
      <c r="L95" s="4"/>
      <c r="M95" s="4"/>
      <c r="N95" s="25" t="s">
        <v>144</v>
      </c>
      <c r="O95" s="43">
        <v>41829</v>
      </c>
      <c r="P95" s="25"/>
      <c r="Q95" s="4">
        <v>2450</v>
      </c>
    </row>
    <row r="96" spans="1:17">
      <c r="A96" s="24"/>
      <c r="B96" s="24"/>
      <c r="C96" s="24"/>
      <c r="D96" s="26"/>
      <c r="E96" s="24"/>
      <c r="F96" s="33"/>
      <c r="G96" s="33" t="s">
        <v>694</v>
      </c>
      <c r="H96" s="34">
        <v>42423</v>
      </c>
      <c r="I96" s="33">
        <v>-9450</v>
      </c>
      <c r="J96" s="4"/>
      <c r="K96" s="4"/>
      <c r="L96" s="4"/>
      <c r="M96" s="4"/>
      <c r="N96" s="25" t="s">
        <v>653</v>
      </c>
      <c r="O96" s="43" t="s">
        <v>479</v>
      </c>
      <c r="P96" s="25"/>
      <c r="Q96" s="4">
        <v>700</v>
      </c>
    </row>
    <row r="97" spans="1:17">
      <c r="A97" s="4"/>
      <c r="B97" s="4" t="s">
        <v>833</v>
      </c>
      <c r="C97" s="4" t="s">
        <v>831</v>
      </c>
      <c r="D97" s="10">
        <v>42720</v>
      </c>
      <c r="E97" s="4">
        <v>5700</v>
      </c>
      <c r="F97" s="33"/>
      <c r="G97" s="33" t="s">
        <v>713</v>
      </c>
      <c r="H97" s="34">
        <v>42424</v>
      </c>
      <c r="I97" s="33">
        <v>30000</v>
      </c>
      <c r="J97" s="4"/>
      <c r="K97" s="4"/>
      <c r="L97" s="4"/>
      <c r="M97" s="4"/>
      <c r="N97" s="25" t="s">
        <v>546</v>
      </c>
      <c r="O97" s="43" t="s">
        <v>654</v>
      </c>
      <c r="P97" s="25"/>
      <c r="Q97" s="4">
        <v>4000</v>
      </c>
    </row>
    <row r="98" spans="1:17">
      <c r="A98" s="4"/>
      <c r="B98" s="4" t="s">
        <v>833</v>
      </c>
      <c r="C98" s="4" t="s">
        <v>588</v>
      </c>
      <c r="D98" s="10">
        <v>42721</v>
      </c>
      <c r="E98" s="4">
        <v>5200</v>
      </c>
      <c r="F98" s="33"/>
      <c r="G98" s="33" t="s">
        <v>727</v>
      </c>
      <c r="H98" s="34">
        <v>42427</v>
      </c>
      <c r="I98" s="33">
        <v>-750</v>
      </c>
      <c r="J98" s="4"/>
      <c r="K98" s="4"/>
      <c r="L98" s="4"/>
      <c r="M98" s="4"/>
      <c r="N98" s="25" t="s">
        <v>655</v>
      </c>
      <c r="O98" s="43" t="s">
        <v>483</v>
      </c>
      <c r="P98" s="25"/>
      <c r="Q98" s="4">
        <v>500</v>
      </c>
    </row>
    <row r="99" spans="1:17">
      <c r="A99" s="4"/>
      <c r="B99" s="4" t="s">
        <v>833</v>
      </c>
      <c r="C99" s="4" t="s">
        <v>204</v>
      </c>
      <c r="D99" s="10">
        <v>42721</v>
      </c>
      <c r="E99" s="4">
        <v>5800</v>
      </c>
      <c r="F99" s="33"/>
      <c r="G99" s="33" t="s">
        <v>729</v>
      </c>
      <c r="H99" s="34">
        <v>42434</v>
      </c>
      <c r="I99" s="33"/>
      <c r="J99" s="4"/>
      <c r="K99" s="4"/>
      <c r="L99" s="4"/>
      <c r="M99" s="4"/>
      <c r="N99" s="25" t="s">
        <v>235</v>
      </c>
      <c r="O99" s="43">
        <v>41649</v>
      </c>
      <c r="P99" s="45"/>
      <c r="Q99" s="33">
        <v>1000</v>
      </c>
    </row>
    <row r="100" spans="1:17">
      <c r="A100" s="4"/>
      <c r="B100" s="4" t="s">
        <v>833</v>
      </c>
      <c r="C100" s="4" t="s">
        <v>832</v>
      </c>
      <c r="D100" s="10">
        <v>42721</v>
      </c>
      <c r="E100" s="4">
        <v>5100</v>
      </c>
      <c r="F100" s="33"/>
      <c r="G100" s="33" t="s">
        <v>713</v>
      </c>
      <c r="H100" s="34">
        <v>42436</v>
      </c>
      <c r="I100" s="33">
        <v>50000</v>
      </c>
      <c r="J100" s="4"/>
      <c r="K100" s="4"/>
      <c r="L100" s="4"/>
      <c r="M100" s="4"/>
      <c r="N100" s="43" t="s">
        <v>237</v>
      </c>
      <c r="O100" s="43" t="s">
        <v>510</v>
      </c>
      <c r="P100" s="25"/>
      <c r="Q100" s="4">
        <v>500</v>
      </c>
    </row>
    <row r="101" spans="1:17">
      <c r="A101" s="4"/>
      <c r="B101" s="4" t="s">
        <v>833</v>
      </c>
      <c r="C101" s="4" t="s">
        <v>11</v>
      </c>
      <c r="D101" s="10">
        <v>42721</v>
      </c>
      <c r="E101" s="4">
        <v>5000</v>
      </c>
      <c r="F101" s="33" t="s">
        <v>766</v>
      </c>
      <c r="G101" s="33" t="s">
        <v>732</v>
      </c>
      <c r="H101" s="34">
        <v>42439</v>
      </c>
      <c r="I101" s="33">
        <v>-6300</v>
      </c>
      <c r="J101" s="4" t="s">
        <v>263</v>
      </c>
      <c r="K101" s="4"/>
      <c r="L101" s="4"/>
      <c r="M101" s="4"/>
      <c r="N101" s="43" t="s">
        <v>235</v>
      </c>
      <c r="O101" s="43">
        <v>41709</v>
      </c>
      <c r="P101" s="25"/>
      <c r="Q101" s="4">
        <v>500</v>
      </c>
    </row>
    <row r="102" spans="1:17" ht="30">
      <c r="A102" s="4"/>
      <c r="B102" s="4" t="s">
        <v>833</v>
      </c>
      <c r="C102" s="4" t="s">
        <v>815</v>
      </c>
      <c r="D102" s="10">
        <v>42722</v>
      </c>
      <c r="E102" s="4">
        <v>5000</v>
      </c>
      <c r="F102" s="33"/>
      <c r="G102" s="33" t="s">
        <v>734</v>
      </c>
      <c r="H102" s="34">
        <v>42444</v>
      </c>
      <c r="I102" s="33">
        <v>-23000</v>
      </c>
      <c r="J102" s="4"/>
      <c r="K102" s="4"/>
      <c r="L102" s="4"/>
      <c r="M102" s="4"/>
      <c r="N102" s="25" t="s">
        <v>546</v>
      </c>
      <c r="O102" s="43" t="s">
        <v>547</v>
      </c>
      <c r="P102" s="25"/>
      <c r="Q102" s="4">
        <v>3000</v>
      </c>
    </row>
    <row r="103" spans="1:17">
      <c r="A103" s="4"/>
      <c r="B103" s="4" t="s">
        <v>833</v>
      </c>
      <c r="C103" s="4" t="s">
        <v>434</v>
      </c>
      <c r="D103" s="10">
        <v>42722</v>
      </c>
      <c r="E103" s="4">
        <v>5000</v>
      </c>
      <c r="F103" s="33" t="s">
        <v>766</v>
      </c>
      <c r="G103" s="33" t="s">
        <v>732</v>
      </c>
      <c r="H103" s="34">
        <v>42451</v>
      </c>
      <c r="I103" s="33">
        <v>-26600</v>
      </c>
      <c r="J103" s="4"/>
      <c r="K103" s="4"/>
      <c r="L103" s="4"/>
      <c r="M103" s="4"/>
      <c r="N103" s="25" t="s">
        <v>235</v>
      </c>
      <c r="O103" s="43">
        <v>41682</v>
      </c>
      <c r="P103" s="25"/>
      <c r="Q103" s="4">
        <v>500</v>
      </c>
    </row>
    <row r="104" spans="1:17">
      <c r="A104" s="4"/>
      <c r="B104" s="4" t="s">
        <v>833</v>
      </c>
      <c r="C104" s="4" t="s">
        <v>615</v>
      </c>
      <c r="D104" s="10">
        <v>42721</v>
      </c>
      <c r="E104" s="4">
        <v>5200</v>
      </c>
      <c r="F104" s="33"/>
      <c r="G104" s="33" t="s">
        <v>742</v>
      </c>
      <c r="H104" s="34">
        <v>42465</v>
      </c>
      <c r="I104" s="33">
        <v>-9000</v>
      </c>
      <c r="J104" s="4"/>
      <c r="K104" s="4"/>
      <c r="L104" s="4"/>
      <c r="M104" s="4"/>
      <c r="N104" s="25" t="s">
        <v>548</v>
      </c>
      <c r="O104" s="43">
        <v>41710</v>
      </c>
      <c r="P104" s="25"/>
      <c r="Q104" s="4">
        <v>4000</v>
      </c>
    </row>
    <row r="105" spans="1:17">
      <c r="A105" s="4"/>
      <c r="B105" s="4" t="s">
        <v>833</v>
      </c>
      <c r="C105" s="4" t="s">
        <v>745</v>
      </c>
      <c r="D105" s="10">
        <v>42727</v>
      </c>
      <c r="E105" s="4">
        <v>5100</v>
      </c>
      <c r="F105" s="33" t="s">
        <v>766</v>
      </c>
      <c r="G105" s="33" t="s">
        <v>742</v>
      </c>
      <c r="H105" s="34">
        <v>42467</v>
      </c>
      <c r="I105" s="33">
        <v>-470</v>
      </c>
      <c r="J105" s="4"/>
      <c r="K105" s="4"/>
      <c r="L105" s="4"/>
      <c r="M105" s="4"/>
      <c r="N105" s="25" t="s">
        <v>546</v>
      </c>
      <c r="O105" s="43" t="s">
        <v>549</v>
      </c>
      <c r="P105" s="25"/>
      <c r="Q105" s="4">
        <v>3000</v>
      </c>
    </row>
    <row r="106" spans="1:17">
      <c r="A106" s="4"/>
      <c r="B106" s="4"/>
      <c r="C106" s="4"/>
      <c r="D106" s="4"/>
      <c r="E106" s="4"/>
      <c r="F106" s="33"/>
      <c r="G106" s="33" t="s">
        <v>747</v>
      </c>
      <c r="H106" s="34">
        <v>42469</v>
      </c>
      <c r="I106" s="33">
        <v>-9700</v>
      </c>
      <c r="J106" s="4"/>
      <c r="K106" s="4"/>
      <c r="L106" s="4"/>
      <c r="M106" s="4"/>
      <c r="N106" s="25" t="s">
        <v>566</v>
      </c>
      <c r="O106" s="43">
        <v>42006</v>
      </c>
      <c r="P106" s="25"/>
      <c r="Q106" s="4">
        <v>3000</v>
      </c>
    </row>
    <row r="107" spans="1:17">
      <c r="A107" s="4"/>
      <c r="B107" s="4"/>
      <c r="C107" s="4"/>
      <c r="D107" s="4"/>
      <c r="E107" s="4"/>
      <c r="F107" s="33" t="s">
        <v>766</v>
      </c>
      <c r="G107" s="33" t="s">
        <v>732</v>
      </c>
      <c r="H107" s="34">
        <v>42472</v>
      </c>
      <c r="I107" s="33">
        <v>-6300</v>
      </c>
      <c r="J107" s="4"/>
      <c r="K107" s="4"/>
      <c r="L107" s="4"/>
      <c r="M107" s="4"/>
      <c r="N107" s="25" t="s">
        <v>235</v>
      </c>
      <c r="O107" s="43">
        <v>42006</v>
      </c>
      <c r="P107" s="25"/>
      <c r="Q107" s="4">
        <v>500</v>
      </c>
    </row>
    <row r="108" spans="1:17">
      <c r="A108" s="4"/>
      <c r="B108" s="4"/>
      <c r="C108" s="4"/>
      <c r="D108" s="4"/>
      <c r="E108" s="4"/>
      <c r="F108" s="33"/>
      <c r="G108" s="33" t="s">
        <v>748</v>
      </c>
      <c r="H108" s="34">
        <v>42474</v>
      </c>
      <c r="I108" s="33">
        <v>-4000</v>
      </c>
      <c r="J108" s="4"/>
      <c r="K108" s="4"/>
      <c r="L108" s="4"/>
      <c r="M108" s="4"/>
      <c r="N108" s="25" t="s">
        <v>12</v>
      </c>
      <c r="O108" s="43">
        <v>42278</v>
      </c>
      <c r="P108" s="25"/>
      <c r="Q108" s="4">
        <v>300</v>
      </c>
    </row>
    <row r="109" spans="1:17">
      <c r="A109" s="4"/>
      <c r="B109" s="4"/>
      <c r="C109" s="4"/>
      <c r="D109" s="4"/>
      <c r="E109" s="4"/>
      <c r="F109" s="33"/>
      <c r="G109" s="33" t="s">
        <v>751</v>
      </c>
      <c r="H109" s="34">
        <v>42483</v>
      </c>
      <c r="I109" s="33">
        <v>-4400</v>
      </c>
      <c r="J109" s="4"/>
      <c r="K109" s="4"/>
      <c r="L109" s="4"/>
      <c r="M109" s="4"/>
      <c r="N109" s="25" t="s">
        <v>13</v>
      </c>
      <c r="O109" s="43">
        <v>42042</v>
      </c>
      <c r="P109" s="25"/>
      <c r="Q109" s="4">
        <v>2500</v>
      </c>
    </row>
    <row r="110" spans="1:17">
      <c r="A110" s="4"/>
      <c r="B110" s="4"/>
      <c r="C110" s="4"/>
      <c r="D110" s="4"/>
      <c r="E110" s="4"/>
      <c r="F110" s="33"/>
      <c r="G110" s="33" t="s">
        <v>752</v>
      </c>
      <c r="H110" s="34">
        <v>42487</v>
      </c>
      <c r="I110" s="33">
        <v>-9900</v>
      </c>
      <c r="J110" s="4"/>
      <c r="K110" s="4"/>
      <c r="L110" s="4"/>
      <c r="M110" s="4"/>
      <c r="N110" s="25" t="s">
        <v>235</v>
      </c>
      <c r="O110" s="43">
        <v>42043</v>
      </c>
      <c r="P110" s="25"/>
      <c r="Q110" s="4">
        <v>500</v>
      </c>
    </row>
    <row r="111" spans="1:17">
      <c r="A111" s="4"/>
      <c r="B111" s="4"/>
      <c r="C111" s="4"/>
      <c r="D111" s="4"/>
      <c r="E111" s="4"/>
      <c r="F111" s="33" t="s">
        <v>766</v>
      </c>
      <c r="G111" s="33" t="s">
        <v>742</v>
      </c>
      <c r="H111" s="34">
        <v>42499</v>
      </c>
      <c r="I111" s="33">
        <v>-3700</v>
      </c>
      <c r="J111" s="4"/>
      <c r="K111" s="4"/>
      <c r="L111" s="4"/>
      <c r="M111" s="4"/>
      <c r="N111" s="25" t="s">
        <v>548</v>
      </c>
      <c r="O111" s="43">
        <v>42063</v>
      </c>
      <c r="P111" s="25"/>
      <c r="Q111" s="4">
        <v>5500</v>
      </c>
    </row>
    <row r="112" spans="1:17">
      <c r="A112" s="4"/>
      <c r="B112" s="4"/>
      <c r="C112" s="4"/>
      <c r="D112" s="4"/>
      <c r="E112" s="4"/>
      <c r="F112" s="33" t="s">
        <v>766</v>
      </c>
      <c r="G112" s="33" t="s">
        <v>732</v>
      </c>
      <c r="H112" s="34">
        <v>42505</v>
      </c>
      <c r="I112" s="33">
        <v>-6500</v>
      </c>
      <c r="J112" s="4"/>
      <c r="K112" s="4"/>
      <c r="L112" s="4"/>
      <c r="M112" s="4"/>
      <c r="N112" s="25" t="s">
        <v>566</v>
      </c>
      <c r="O112" s="43">
        <v>42081</v>
      </c>
      <c r="P112" s="25"/>
      <c r="Q112" s="4">
        <v>4000</v>
      </c>
    </row>
    <row r="113" spans="1:17">
      <c r="A113" s="4"/>
      <c r="B113" s="4"/>
      <c r="C113" s="4"/>
      <c r="D113" s="4"/>
      <c r="E113" s="4"/>
      <c r="F113" s="33"/>
      <c r="G113" s="33" t="s">
        <v>758</v>
      </c>
      <c r="H113" s="34">
        <v>42510</v>
      </c>
      <c r="I113" s="33">
        <v>-9900</v>
      </c>
      <c r="J113" s="4"/>
      <c r="K113" s="4"/>
      <c r="L113" s="4"/>
      <c r="M113" s="4"/>
      <c r="N113" s="25" t="s">
        <v>546</v>
      </c>
      <c r="O113" s="43">
        <v>42083</v>
      </c>
      <c r="P113" s="25"/>
      <c r="Q113" s="4">
        <v>3500</v>
      </c>
    </row>
    <row r="114" spans="1:17">
      <c r="A114" s="4"/>
      <c r="B114" s="4"/>
      <c r="C114" s="4"/>
      <c r="D114" s="4"/>
      <c r="E114" s="4"/>
      <c r="F114" s="33" t="s">
        <v>766</v>
      </c>
      <c r="G114" s="33" t="s">
        <v>732</v>
      </c>
      <c r="H114" s="34">
        <v>42515</v>
      </c>
      <c r="I114" s="33">
        <v>-5200</v>
      </c>
      <c r="J114" s="4"/>
      <c r="K114" s="4"/>
      <c r="L114" s="4"/>
      <c r="M114" s="4"/>
      <c r="N114" s="25" t="s">
        <v>567</v>
      </c>
      <c r="O114" s="43">
        <v>42095</v>
      </c>
      <c r="P114" s="25"/>
      <c r="Q114" s="4">
        <v>500</v>
      </c>
    </row>
    <row r="115" spans="1:17">
      <c r="A115" s="4"/>
      <c r="B115" s="4"/>
      <c r="C115" s="4"/>
      <c r="D115" s="4"/>
      <c r="E115" s="4"/>
      <c r="F115" s="33"/>
      <c r="G115" s="33" t="s">
        <v>760</v>
      </c>
      <c r="H115" s="34">
        <v>42516</v>
      </c>
      <c r="I115" s="33">
        <v>-8700</v>
      </c>
      <c r="J115" s="4"/>
      <c r="K115" s="4"/>
      <c r="L115" s="4"/>
      <c r="M115" s="4"/>
      <c r="N115" s="25" t="s">
        <v>568</v>
      </c>
      <c r="O115" s="43">
        <v>42095</v>
      </c>
      <c r="P115" s="25"/>
      <c r="Q115" s="4">
        <v>150</v>
      </c>
    </row>
    <row r="116" spans="1:17">
      <c r="A116" s="4"/>
      <c r="B116" s="4"/>
      <c r="C116" s="4"/>
      <c r="D116" s="4"/>
      <c r="E116" s="4"/>
      <c r="F116" s="33"/>
      <c r="G116" s="34" t="s">
        <v>67</v>
      </c>
      <c r="H116" s="34">
        <v>42516</v>
      </c>
      <c r="I116" s="33">
        <v>40000</v>
      </c>
      <c r="J116" s="4"/>
      <c r="K116" s="4"/>
      <c r="L116" s="4"/>
      <c r="M116" s="4"/>
      <c r="N116" s="25" t="s">
        <v>566</v>
      </c>
      <c r="O116" s="43">
        <v>42105</v>
      </c>
      <c r="P116" s="25"/>
      <c r="Q116" s="4">
        <v>5000</v>
      </c>
    </row>
    <row r="117" spans="1:17">
      <c r="A117" s="4"/>
      <c r="B117" s="4"/>
      <c r="C117" s="4"/>
      <c r="D117" s="4"/>
      <c r="E117" s="4"/>
      <c r="F117" s="33"/>
      <c r="G117" s="33" t="s">
        <v>67</v>
      </c>
      <c r="H117" s="34">
        <v>42517</v>
      </c>
      <c r="I117" s="33">
        <v>40000</v>
      </c>
      <c r="J117" s="4"/>
      <c r="K117" s="4"/>
      <c r="L117" s="4"/>
      <c r="M117" s="4"/>
      <c r="N117" s="25" t="s">
        <v>566</v>
      </c>
      <c r="O117" s="43">
        <v>42131</v>
      </c>
      <c r="P117" s="25"/>
      <c r="Q117" s="4">
        <v>4000</v>
      </c>
    </row>
    <row r="118" spans="1:17">
      <c r="A118" s="4"/>
      <c r="B118" s="4"/>
      <c r="C118" s="4"/>
      <c r="D118" s="4"/>
      <c r="E118" s="4"/>
      <c r="F118" s="33" t="s">
        <v>766</v>
      </c>
      <c r="G118" s="33" t="s">
        <v>759</v>
      </c>
      <c r="H118" s="34">
        <v>42520</v>
      </c>
      <c r="I118" s="33">
        <v>-3250</v>
      </c>
      <c r="J118" s="4"/>
      <c r="K118" s="4"/>
      <c r="L118" s="4"/>
      <c r="M118" s="4"/>
      <c r="N118" s="25" t="s">
        <v>566</v>
      </c>
      <c r="O118" s="43">
        <v>42143</v>
      </c>
      <c r="P118" s="25"/>
      <c r="Q118" s="4">
        <v>500</v>
      </c>
    </row>
    <row r="119" spans="1:17">
      <c r="A119" s="4"/>
      <c r="B119" s="4"/>
      <c r="C119" s="4"/>
      <c r="D119" s="4"/>
      <c r="E119" s="4"/>
      <c r="F119" s="33"/>
      <c r="G119" s="33" t="s">
        <v>761</v>
      </c>
      <c r="H119" s="34">
        <v>42522</v>
      </c>
      <c r="I119" s="33">
        <v>-8700</v>
      </c>
      <c r="J119" s="4"/>
      <c r="K119" s="4"/>
      <c r="L119" s="4"/>
      <c r="M119" s="4"/>
      <c r="N119" s="25" t="s">
        <v>595</v>
      </c>
      <c r="O119" s="43">
        <v>42144</v>
      </c>
      <c r="P119" s="25"/>
      <c r="Q119" s="4">
        <v>32200</v>
      </c>
    </row>
    <row r="120" spans="1:17">
      <c r="A120" s="4"/>
      <c r="B120" s="4"/>
      <c r="C120" s="4"/>
      <c r="D120" s="4"/>
      <c r="E120" s="4"/>
      <c r="F120" s="33"/>
      <c r="G120" s="33" t="s">
        <v>769</v>
      </c>
      <c r="H120" s="34">
        <v>42533</v>
      </c>
      <c r="I120" s="33">
        <v>-28000</v>
      </c>
      <c r="J120" s="4"/>
      <c r="K120" s="4"/>
      <c r="L120" s="4"/>
      <c r="M120" s="4"/>
      <c r="N120" s="25" t="s">
        <v>595</v>
      </c>
      <c r="O120" s="43">
        <v>42160</v>
      </c>
      <c r="P120" s="25"/>
      <c r="Q120" s="4">
        <v>31400</v>
      </c>
    </row>
    <row r="121" spans="1:17">
      <c r="A121" s="4"/>
      <c r="B121" s="4"/>
      <c r="C121" s="4"/>
      <c r="D121" s="4"/>
      <c r="E121" s="4"/>
      <c r="F121" s="33"/>
      <c r="G121" s="33" t="s">
        <v>742</v>
      </c>
      <c r="H121" s="34">
        <v>42527</v>
      </c>
      <c r="I121" s="33">
        <v>-22200</v>
      </c>
      <c r="J121" s="4"/>
      <c r="K121" s="4"/>
      <c r="L121" s="4"/>
      <c r="M121" s="4"/>
      <c r="N121" s="25" t="s">
        <v>610</v>
      </c>
      <c r="O121" s="43">
        <v>42169</v>
      </c>
      <c r="P121" s="25"/>
      <c r="Q121" s="4">
        <v>5000</v>
      </c>
    </row>
    <row r="122" spans="1:17">
      <c r="A122" s="4"/>
      <c r="B122" s="4"/>
      <c r="C122" s="4"/>
      <c r="D122" s="4"/>
      <c r="E122" s="4"/>
      <c r="F122" s="33"/>
      <c r="G122" s="33" t="s">
        <v>772</v>
      </c>
      <c r="H122" s="34">
        <v>42542</v>
      </c>
      <c r="I122" s="33">
        <v>-12750</v>
      </c>
      <c r="J122" s="4"/>
      <c r="K122" s="4"/>
      <c r="L122" s="4"/>
      <c r="M122" s="4"/>
      <c r="N122" s="25" t="s">
        <v>611</v>
      </c>
      <c r="O122" s="43">
        <v>42170</v>
      </c>
      <c r="P122" s="25">
        <v>5100</v>
      </c>
      <c r="Q122" s="4">
        <v>3000</v>
      </c>
    </row>
    <row r="123" spans="1:17">
      <c r="A123" s="4"/>
      <c r="B123" s="4"/>
      <c r="C123" s="4"/>
      <c r="D123" s="4"/>
      <c r="E123" s="4"/>
      <c r="F123" s="33"/>
      <c r="G123" s="33" t="s">
        <v>773</v>
      </c>
      <c r="H123" s="34">
        <v>42549</v>
      </c>
      <c r="I123" s="33">
        <v>-4000</v>
      </c>
      <c r="J123" s="4" t="s">
        <v>777</v>
      </c>
      <c r="K123" s="4"/>
      <c r="L123" s="4"/>
      <c r="M123" s="4"/>
      <c r="N123" s="25" t="s">
        <v>610</v>
      </c>
      <c r="O123" s="43">
        <v>42191</v>
      </c>
      <c r="P123" s="25"/>
      <c r="Q123" s="4">
        <v>1000</v>
      </c>
    </row>
    <row r="124" spans="1:17">
      <c r="A124" s="4"/>
      <c r="B124" s="4"/>
      <c r="C124" s="4"/>
      <c r="D124" s="4"/>
      <c r="E124" s="4"/>
      <c r="F124" s="33"/>
      <c r="G124" s="33" t="s">
        <v>467</v>
      </c>
      <c r="H124" s="34">
        <v>42551</v>
      </c>
      <c r="I124" s="33">
        <v>-600</v>
      </c>
      <c r="J124" s="4"/>
      <c r="K124" s="4"/>
      <c r="L124" s="4"/>
      <c r="M124" s="4"/>
      <c r="N124" s="45" t="s">
        <v>610</v>
      </c>
      <c r="O124" s="49">
        <v>42225</v>
      </c>
      <c r="P124" s="45"/>
      <c r="Q124" s="2">
        <v>500</v>
      </c>
    </row>
    <row r="125" spans="1:17" ht="30">
      <c r="A125" s="4"/>
      <c r="B125" s="4"/>
      <c r="C125" s="4"/>
      <c r="D125" s="4"/>
      <c r="E125" s="4"/>
      <c r="F125" s="33"/>
      <c r="G125" s="33" t="s">
        <v>776</v>
      </c>
      <c r="H125" s="34">
        <v>42553</v>
      </c>
      <c r="I125" s="33">
        <v>-5000</v>
      </c>
      <c r="J125" s="4" t="s">
        <v>775</v>
      </c>
      <c r="K125" s="4"/>
      <c r="L125" s="4"/>
      <c r="M125" s="4"/>
      <c r="N125" s="25" t="s">
        <v>548</v>
      </c>
      <c r="O125" s="43">
        <v>42250</v>
      </c>
      <c r="P125" s="25"/>
      <c r="Q125" s="4">
        <v>8100</v>
      </c>
    </row>
    <row r="126" spans="1:17">
      <c r="A126" s="4"/>
      <c r="B126" s="4"/>
      <c r="C126" s="4"/>
      <c r="D126" s="4"/>
      <c r="E126" s="4"/>
      <c r="F126" s="33"/>
      <c r="G126" s="33" t="s">
        <v>773</v>
      </c>
      <c r="H126" s="34">
        <v>42549</v>
      </c>
      <c r="I126" s="33">
        <v>-4250</v>
      </c>
      <c r="J126" s="4"/>
      <c r="K126" s="4"/>
      <c r="L126" s="4"/>
      <c r="M126" s="4"/>
      <c r="N126" s="43" t="s">
        <v>610</v>
      </c>
      <c r="O126" s="43">
        <v>42262</v>
      </c>
      <c r="P126" s="25"/>
      <c r="Q126" s="4">
        <v>1000</v>
      </c>
    </row>
    <row r="127" spans="1:17">
      <c r="A127" s="4"/>
      <c r="B127" s="4"/>
      <c r="C127" s="4"/>
      <c r="D127" s="4"/>
      <c r="E127" s="4"/>
      <c r="F127" s="33"/>
      <c r="G127" s="33" t="s">
        <v>788</v>
      </c>
      <c r="H127" s="34">
        <v>42602</v>
      </c>
      <c r="I127" s="33">
        <v>-10900</v>
      </c>
      <c r="J127" s="34">
        <v>42600</v>
      </c>
      <c r="K127" s="4"/>
      <c r="L127" s="4"/>
      <c r="M127" s="4"/>
      <c r="N127" s="43" t="s">
        <v>651</v>
      </c>
      <c r="O127" s="43">
        <v>42259</v>
      </c>
      <c r="P127" s="25"/>
      <c r="Q127" s="4">
        <v>500</v>
      </c>
    </row>
    <row r="128" spans="1:17">
      <c r="A128" s="4"/>
      <c r="B128" s="4"/>
      <c r="C128" s="4"/>
      <c r="D128" s="4"/>
      <c r="E128" s="4"/>
      <c r="F128" s="33"/>
      <c r="G128" s="33" t="s">
        <v>790</v>
      </c>
      <c r="H128" s="34">
        <v>42606</v>
      </c>
      <c r="I128" s="33">
        <v>-5000</v>
      </c>
      <c r="J128" s="4" t="s">
        <v>791</v>
      </c>
      <c r="K128" s="4"/>
      <c r="L128" s="4"/>
      <c r="M128" s="4"/>
      <c r="N128" s="25" t="s">
        <v>610</v>
      </c>
      <c r="O128" s="43">
        <v>42290</v>
      </c>
      <c r="P128" s="25"/>
      <c r="Q128" s="4">
        <v>500</v>
      </c>
    </row>
    <row r="129" spans="1:17">
      <c r="A129" s="4"/>
      <c r="B129" s="4"/>
      <c r="C129" s="4"/>
      <c r="D129" s="4"/>
      <c r="E129" s="4"/>
      <c r="F129" s="33"/>
      <c r="G129" s="33" t="s">
        <v>816</v>
      </c>
      <c r="H129" s="34">
        <v>42664</v>
      </c>
      <c r="I129" s="33">
        <v>-300</v>
      </c>
      <c r="J129" s="4"/>
      <c r="K129" s="4"/>
      <c r="L129" s="4"/>
      <c r="M129" s="4"/>
      <c r="N129" s="25" t="s">
        <v>566</v>
      </c>
      <c r="O129" s="43">
        <v>42327</v>
      </c>
      <c r="P129" s="25"/>
      <c r="Q129" s="4">
        <v>1000</v>
      </c>
    </row>
    <row r="130" spans="1:17">
      <c r="A130" s="4"/>
      <c r="B130" s="4"/>
      <c r="C130" s="4"/>
      <c r="D130" s="4"/>
      <c r="E130" s="4"/>
      <c r="F130" s="33"/>
      <c r="G130" s="33" t="s">
        <v>818</v>
      </c>
      <c r="H130" s="34">
        <v>42665</v>
      </c>
      <c r="I130" s="33">
        <v>-1300</v>
      </c>
      <c r="J130" s="4"/>
      <c r="K130" s="4"/>
      <c r="L130" s="4"/>
      <c r="M130" s="4"/>
      <c r="N130" s="25" t="s">
        <v>548</v>
      </c>
      <c r="O130" s="43">
        <v>42379</v>
      </c>
      <c r="P130" s="25"/>
      <c r="Q130" s="4">
        <v>600</v>
      </c>
    </row>
    <row r="131" spans="1:17">
      <c r="A131" s="4"/>
      <c r="B131" s="4"/>
      <c r="C131" s="4"/>
      <c r="D131" s="4"/>
      <c r="E131" s="4"/>
      <c r="F131" s="33"/>
      <c r="G131" s="33" t="s">
        <v>819</v>
      </c>
      <c r="H131" s="34">
        <v>42673</v>
      </c>
      <c r="I131" s="33">
        <v>-9650</v>
      </c>
      <c r="J131" s="4"/>
      <c r="K131" s="4"/>
      <c r="L131" s="4"/>
      <c r="M131" s="4"/>
      <c r="N131" s="25" t="s">
        <v>703</v>
      </c>
      <c r="O131" s="43">
        <v>42394</v>
      </c>
      <c r="P131" s="25"/>
      <c r="Q131" s="4">
        <v>4600</v>
      </c>
    </row>
    <row r="132" spans="1:17">
      <c r="A132" s="4"/>
      <c r="B132" s="4"/>
      <c r="C132" s="4"/>
      <c r="D132" s="4"/>
      <c r="E132" s="4"/>
      <c r="F132" s="33"/>
      <c r="G132" s="33" t="s">
        <v>822</v>
      </c>
      <c r="H132" s="34">
        <v>42683</v>
      </c>
      <c r="I132" s="33">
        <v>-4950</v>
      </c>
      <c r="J132" s="4"/>
      <c r="K132" s="4"/>
      <c r="L132" s="4"/>
      <c r="M132" s="4"/>
      <c r="N132" s="25" t="s">
        <v>546</v>
      </c>
      <c r="O132" s="43">
        <v>42418</v>
      </c>
      <c r="P132" s="25"/>
      <c r="Q132" s="4">
        <v>1000</v>
      </c>
    </row>
    <row r="133" spans="1:17">
      <c r="A133" s="4"/>
      <c r="B133" s="4"/>
      <c r="C133" s="4"/>
      <c r="D133" s="4"/>
      <c r="E133" s="4"/>
      <c r="F133" s="33"/>
      <c r="G133" s="33" t="s">
        <v>67</v>
      </c>
      <c r="H133" s="33"/>
      <c r="I133" s="33">
        <v>50000</v>
      </c>
      <c r="J133" s="4"/>
      <c r="K133" s="4"/>
      <c r="L133" s="4"/>
      <c r="M133" s="4"/>
      <c r="N133" s="25" t="s">
        <v>566</v>
      </c>
      <c r="O133" s="43">
        <v>42475</v>
      </c>
      <c r="P133" s="25"/>
      <c r="Q133" s="4">
        <v>4900</v>
      </c>
    </row>
    <row r="134" spans="1:17">
      <c r="A134" s="4"/>
      <c r="B134" s="4"/>
      <c r="C134" s="4"/>
      <c r="D134" s="4"/>
      <c r="E134" s="4"/>
      <c r="F134" s="33"/>
      <c r="G134" s="34" t="s">
        <v>818</v>
      </c>
      <c r="H134" s="34">
        <v>42702</v>
      </c>
      <c r="I134" s="33">
        <v>-1300</v>
      </c>
      <c r="J134" s="4"/>
      <c r="K134" s="4"/>
      <c r="L134" s="4"/>
      <c r="M134" s="4"/>
      <c r="N134" s="25" t="s">
        <v>765</v>
      </c>
      <c r="O134" s="43">
        <v>42525</v>
      </c>
      <c r="P134" s="25"/>
      <c r="Q134" s="4">
        <v>3600</v>
      </c>
    </row>
    <row r="135" spans="1:17">
      <c r="A135" s="4"/>
      <c r="B135" s="4"/>
      <c r="C135" s="4"/>
      <c r="D135" s="4"/>
      <c r="E135" s="4"/>
      <c r="F135" s="33"/>
      <c r="G135" s="33" t="s">
        <v>829</v>
      </c>
      <c r="H135" s="34">
        <v>42731</v>
      </c>
      <c r="I135" s="33">
        <v>-6000</v>
      </c>
      <c r="J135" s="4"/>
      <c r="K135" s="4"/>
      <c r="L135" s="4"/>
      <c r="M135" s="4"/>
      <c r="N135" s="25" t="s">
        <v>566</v>
      </c>
      <c r="O135" s="43">
        <v>42533</v>
      </c>
      <c r="P135" s="25"/>
      <c r="Q135" s="4">
        <v>1800</v>
      </c>
    </row>
    <row r="136" spans="1:17" ht="30">
      <c r="A136" s="4"/>
      <c r="B136" s="4"/>
      <c r="C136" s="4"/>
      <c r="D136" s="4"/>
      <c r="E136" s="4"/>
      <c r="F136" s="33"/>
      <c r="G136" s="33" t="s">
        <v>830</v>
      </c>
      <c r="H136" s="33"/>
      <c r="I136" s="33">
        <v>-4850</v>
      </c>
      <c r="J136" s="4"/>
      <c r="K136" s="4"/>
      <c r="L136" s="4"/>
      <c r="M136" s="4"/>
      <c r="N136" s="25" t="s">
        <v>782</v>
      </c>
      <c r="O136" s="43">
        <v>42562</v>
      </c>
      <c r="P136" s="25"/>
      <c r="Q136" s="4">
        <v>5000</v>
      </c>
    </row>
    <row r="137" spans="1:17">
      <c r="A137" s="4"/>
      <c r="B137" s="4"/>
      <c r="C137" s="4"/>
      <c r="D137" s="4"/>
      <c r="E137" s="4"/>
      <c r="F137" s="33"/>
      <c r="G137" s="2" t="s">
        <v>829</v>
      </c>
      <c r="I137" s="2">
        <v>-12000</v>
      </c>
      <c r="J137" s="4"/>
      <c r="K137" s="4"/>
      <c r="L137" s="4"/>
      <c r="M137" s="4"/>
      <c r="N137" s="25" t="s">
        <v>548</v>
      </c>
      <c r="O137" s="43" t="s">
        <v>781</v>
      </c>
      <c r="P137" s="25"/>
      <c r="Q137" s="4"/>
    </row>
    <row r="138" spans="1:17">
      <c r="A138" s="4"/>
      <c r="B138" s="4"/>
      <c r="C138" s="4"/>
      <c r="D138" s="4"/>
      <c r="E138" s="4"/>
      <c r="F138" s="33"/>
      <c r="G138" s="2" t="s">
        <v>829</v>
      </c>
      <c r="I138" s="2">
        <v>-6000</v>
      </c>
      <c r="J138" s="4"/>
      <c r="K138" s="4"/>
      <c r="L138" s="4"/>
      <c r="M138" s="4"/>
      <c r="N138" s="25" t="s">
        <v>785</v>
      </c>
      <c r="O138" s="43"/>
      <c r="P138" s="25"/>
      <c r="Q138" s="4">
        <v>1200</v>
      </c>
    </row>
    <row r="139" spans="1:17">
      <c r="A139" s="4"/>
      <c r="B139" s="4"/>
      <c r="C139" s="4"/>
      <c r="D139" s="4"/>
      <c r="E139" s="4"/>
      <c r="F139" s="33"/>
      <c r="G139" s="33" t="s">
        <v>713</v>
      </c>
      <c r="H139" s="33"/>
      <c r="I139" s="33">
        <v>50000</v>
      </c>
      <c r="J139" s="4"/>
      <c r="K139" s="4"/>
      <c r="L139" s="4"/>
      <c r="M139" s="4"/>
      <c r="N139" s="25" t="s">
        <v>782</v>
      </c>
      <c r="O139" s="43">
        <v>42587</v>
      </c>
      <c r="P139" s="25"/>
      <c r="Q139" s="4">
        <v>5500</v>
      </c>
    </row>
    <row r="140" spans="1:17">
      <c r="A140" s="4"/>
      <c r="B140" s="4"/>
      <c r="C140" s="4"/>
      <c r="D140" s="4"/>
      <c r="E140" s="4"/>
      <c r="F140" s="33"/>
      <c r="G140" s="33" t="s">
        <v>829</v>
      </c>
      <c r="H140" s="34">
        <v>42808</v>
      </c>
      <c r="I140" s="33">
        <v>-18000</v>
      </c>
      <c r="J140" s="4"/>
      <c r="K140" s="4"/>
      <c r="L140" s="4"/>
      <c r="M140" s="4"/>
      <c r="N140" s="25" t="s">
        <v>787</v>
      </c>
      <c r="O140" s="43">
        <v>42597</v>
      </c>
      <c r="P140" s="25"/>
      <c r="Q140" s="4">
        <v>12000</v>
      </c>
    </row>
    <row r="141" spans="1:17">
      <c r="A141" s="4"/>
      <c r="B141" s="4"/>
      <c r="C141" s="4"/>
      <c r="D141" s="4"/>
      <c r="E141" s="4"/>
      <c r="F141" s="33"/>
      <c r="G141" s="33" t="s">
        <v>467</v>
      </c>
      <c r="H141" s="34">
        <v>42808</v>
      </c>
      <c r="I141" s="33">
        <v>-600</v>
      </c>
      <c r="J141" s="4"/>
      <c r="K141" s="4"/>
      <c r="L141" s="4"/>
      <c r="M141" s="4"/>
      <c r="N141" s="25" t="s">
        <v>801</v>
      </c>
      <c r="O141" s="43">
        <v>42625</v>
      </c>
      <c r="P141" s="25"/>
      <c r="Q141" s="4">
        <v>14000</v>
      </c>
    </row>
    <row r="142" spans="1:17">
      <c r="A142" s="4"/>
      <c r="B142" s="4"/>
      <c r="C142" s="4"/>
      <c r="D142" s="4"/>
      <c r="E142" s="4"/>
      <c r="F142" s="33"/>
      <c r="G142" s="33"/>
      <c r="H142" s="33"/>
      <c r="I142" s="33"/>
      <c r="J142" s="4"/>
      <c r="K142" s="4"/>
      <c r="L142" s="4"/>
      <c r="M142" s="4"/>
      <c r="N142" s="25" t="s">
        <v>809</v>
      </c>
      <c r="O142" s="43" t="s">
        <v>810</v>
      </c>
      <c r="P142" s="25"/>
      <c r="Q142" s="4"/>
    </row>
    <row r="143" spans="1:17">
      <c r="A143" s="4"/>
      <c r="B143" s="4"/>
      <c r="C143" s="4"/>
      <c r="D143" s="4"/>
      <c r="E143" s="4"/>
      <c r="F143" s="33"/>
      <c r="G143" s="33"/>
      <c r="H143" s="33"/>
      <c r="I143" s="33"/>
      <c r="J143" s="4"/>
      <c r="K143" s="4"/>
      <c r="L143" s="4"/>
      <c r="M143" s="4"/>
      <c r="N143" s="25" t="s">
        <v>814</v>
      </c>
      <c r="O143" s="43">
        <v>42642</v>
      </c>
      <c r="P143" s="25">
        <v>16000</v>
      </c>
      <c r="Q143" s="4">
        <v>3000</v>
      </c>
    </row>
    <row r="144" spans="1:17">
      <c r="A144" s="4"/>
      <c r="B144" s="4"/>
      <c r="C144" s="4"/>
      <c r="D144" s="4"/>
      <c r="E144" s="4"/>
      <c r="F144" s="33"/>
      <c r="G144" s="33"/>
      <c r="H144" s="33"/>
      <c r="I144" s="33"/>
      <c r="J144" s="4"/>
      <c r="K144" s="4"/>
      <c r="L144" s="4"/>
      <c r="M144" s="4"/>
      <c r="N144" s="25" t="s">
        <v>817</v>
      </c>
      <c r="O144" s="43">
        <v>42664</v>
      </c>
      <c r="P144" s="25"/>
      <c r="Q144" s="4">
        <v>10000</v>
      </c>
    </row>
    <row r="145" spans="1:17">
      <c r="A145" s="4"/>
      <c r="B145" s="4"/>
      <c r="C145" s="4"/>
      <c r="D145" s="4"/>
      <c r="E145" s="4"/>
      <c r="F145" s="33"/>
      <c r="G145" s="33"/>
      <c r="H145" s="33"/>
      <c r="I145" s="33"/>
      <c r="J145" s="4"/>
      <c r="K145" s="4"/>
      <c r="L145" s="4"/>
      <c r="M145" s="4"/>
      <c r="N145" s="25" t="s">
        <v>548</v>
      </c>
      <c r="O145" s="43">
        <v>42675</v>
      </c>
      <c r="P145" s="25"/>
      <c r="Q145" s="4">
        <v>2000</v>
      </c>
    </row>
    <row r="146" spans="1:17">
      <c r="A146" s="4"/>
      <c r="B146" s="4"/>
      <c r="C146" s="4"/>
      <c r="D146" s="4"/>
      <c r="E146" s="4"/>
      <c r="F146" s="33"/>
      <c r="G146" s="33" t="s">
        <v>566</v>
      </c>
      <c r="H146" s="33"/>
      <c r="I146" s="33"/>
      <c r="J146" s="4"/>
      <c r="K146" s="4"/>
      <c r="L146" s="4"/>
      <c r="M146" s="4"/>
      <c r="N146" s="25" t="s">
        <v>827</v>
      </c>
      <c r="O146" s="43">
        <v>42694</v>
      </c>
      <c r="P146" s="25">
        <v>1900</v>
      </c>
      <c r="Q146" s="4"/>
    </row>
    <row r="147" spans="1:17">
      <c r="A147" s="4"/>
      <c r="B147" s="4"/>
      <c r="C147" s="4"/>
      <c r="D147" s="4"/>
      <c r="E147" s="4"/>
      <c r="F147" s="33"/>
      <c r="G147" s="33" t="s">
        <v>779</v>
      </c>
      <c r="H147" s="34">
        <v>42574</v>
      </c>
      <c r="I147" s="33">
        <v>-3270</v>
      </c>
      <c r="J147" s="4"/>
      <c r="K147" s="4"/>
      <c r="L147" s="4"/>
      <c r="M147" s="4"/>
      <c r="N147" s="25"/>
      <c r="O147" s="43"/>
      <c r="P147" s="25"/>
      <c r="Q147" s="4"/>
    </row>
    <row r="148" spans="1:17">
      <c r="A148" s="4"/>
      <c r="B148" s="4"/>
      <c r="C148" s="4"/>
      <c r="D148" s="4"/>
      <c r="E148" s="4"/>
      <c r="F148" s="33"/>
      <c r="G148" s="33" t="s">
        <v>780</v>
      </c>
      <c r="H148" s="34">
        <v>42577</v>
      </c>
      <c r="I148" s="33">
        <v>-4120</v>
      </c>
      <c r="J148" s="4"/>
      <c r="K148" s="4"/>
      <c r="L148" s="4"/>
      <c r="M148" s="4"/>
      <c r="N148" s="25"/>
      <c r="O148" s="43"/>
      <c r="P148" s="25"/>
      <c r="Q148" s="4"/>
    </row>
    <row r="149" spans="1:17" ht="18.75" customHeight="1">
      <c r="A149" s="4"/>
      <c r="B149" s="4"/>
      <c r="C149" s="4"/>
      <c r="D149" s="4"/>
      <c r="E149" s="4"/>
      <c r="F149" s="33"/>
      <c r="G149" s="33" t="s">
        <v>789</v>
      </c>
      <c r="H149" s="34">
        <v>42602</v>
      </c>
      <c r="I149" s="33">
        <v>-4200</v>
      </c>
      <c r="J149" s="4"/>
      <c r="K149" s="4"/>
      <c r="L149" s="4"/>
      <c r="M149" s="4"/>
      <c r="N149" s="25"/>
      <c r="O149" s="43"/>
      <c r="P149" s="25"/>
      <c r="Q149" s="4"/>
    </row>
    <row r="150" spans="1:17" ht="18.75" customHeight="1">
      <c r="A150" s="4"/>
      <c r="B150" s="4"/>
      <c r="C150" s="4"/>
      <c r="D150" s="4"/>
      <c r="E150" s="4"/>
      <c r="F150" s="33"/>
      <c r="G150" s="33" t="s">
        <v>799</v>
      </c>
      <c r="H150" s="34">
        <v>42629</v>
      </c>
      <c r="I150" s="33">
        <v>-7650</v>
      </c>
      <c r="J150" s="4" t="s">
        <v>800</v>
      </c>
      <c r="K150" s="4"/>
      <c r="L150" s="4"/>
      <c r="M150" s="4"/>
      <c r="N150" s="25"/>
      <c r="O150" s="43"/>
      <c r="P150" s="25"/>
      <c r="Q150" s="4"/>
    </row>
    <row r="151" spans="1:17" ht="18.75" customHeight="1">
      <c r="A151" s="4"/>
      <c r="B151" s="4"/>
      <c r="C151" s="4"/>
      <c r="D151" s="4"/>
      <c r="E151" s="4"/>
      <c r="F151" s="33"/>
      <c r="G151" s="33" t="s">
        <v>476</v>
      </c>
      <c r="H151" s="34">
        <v>42694</v>
      </c>
      <c r="I151" s="33">
        <v>-1250</v>
      </c>
      <c r="J151" s="4"/>
      <c r="K151" s="4"/>
      <c r="L151" s="4"/>
      <c r="M151" s="4"/>
      <c r="N151" s="25"/>
      <c r="O151" s="43"/>
      <c r="P151" s="25"/>
      <c r="Q151" s="4"/>
    </row>
    <row r="152" spans="1:17" ht="18.75" customHeight="1">
      <c r="A152" s="4"/>
      <c r="B152" s="4"/>
      <c r="C152" s="4"/>
      <c r="D152" s="4"/>
      <c r="E152" s="4"/>
      <c r="F152" s="33"/>
      <c r="G152" s="33"/>
      <c r="H152" s="33"/>
      <c r="I152" s="33"/>
      <c r="J152" s="4"/>
      <c r="K152" s="4"/>
      <c r="L152" s="4"/>
      <c r="M152" s="4"/>
      <c r="N152" s="25"/>
      <c r="O152" s="43"/>
      <c r="P152" s="25"/>
      <c r="Q152" s="4"/>
    </row>
    <row r="153" spans="1:17" ht="18.75" customHeight="1">
      <c r="A153" s="4"/>
      <c r="B153" s="4"/>
      <c r="C153" s="4"/>
      <c r="D153" s="4"/>
      <c r="E153" s="4"/>
      <c r="F153" s="33"/>
      <c r="G153" s="33"/>
      <c r="H153" s="33"/>
      <c r="I153" s="33"/>
      <c r="J153" s="4"/>
      <c r="K153" s="4"/>
      <c r="L153" s="4"/>
      <c r="M153" s="4"/>
      <c r="N153" s="25"/>
      <c r="O153" s="43"/>
      <c r="P153" s="25"/>
      <c r="Q153" s="4"/>
    </row>
    <row r="154" spans="1:17" ht="18.75" customHeight="1">
      <c r="A154" s="4"/>
      <c r="B154" s="4"/>
      <c r="C154" s="4"/>
      <c r="D154" s="4"/>
      <c r="E154" s="4"/>
      <c r="F154" s="33"/>
      <c r="G154" s="33"/>
      <c r="H154" s="33"/>
      <c r="I154" s="33"/>
      <c r="J154" s="4"/>
      <c r="K154" s="4"/>
      <c r="L154" s="4"/>
      <c r="M154" s="4"/>
      <c r="N154" s="25"/>
      <c r="O154" s="43"/>
      <c r="P154" s="25"/>
      <c r="Q154" s="4"/>
    </row>
    <row r="155" spans="1:17">
      <c r="A155" s="4"/>
      <c r="B155" s="4"/>
      <c r="C155" s="4"/>
      <c r="D155" s="4"/>
      <c r="E155" s="4"/>
      <c r="F155" s="33"/>
      <c r="G155" s="33"/>
      <c r="H155" s="33"/>
      <c r="I155" s="33"/>
      <c r="J155" s="4"/>
      <c r="K155" s="4"/>
      <c r="L155" s="4"/>
      <c r="M155" s="4"/>
      <c r="N155" s="25"/>
      <c r="O155" s="43"/>
      <c r="P155" s="25"/>
      <c r="Q155" s="4"/>
    </row>
    <row r="156" spans="1:17">
      <c r="A156" s="4"/>
      <c r="B156" s="4"/>
      <c r="C156" s="4"/>
      <c r="D156" s="4"/>
      <c r="E156" s="4"/>
      <c r="F156" s="33"/>
      <c r="G156" s="33"/>
      <c r="H156" s="33"/>
      <c r="I156" s="33"/>
      <c r="J156" s="4"/>
      <c r="K156" s="4"/>
      <c r="L156" s="4"/>
      <c r="M156" s="4"/>
      <c r="N156" s="25"/>
      <c r="O156" s="43"/>
      <c r="P156" s="25"/>
      <c r="Q156" s="4"/>
    </row>
    <row r="157" spans="1:17">
      <c r="A157" s="4"/>
      <c r="B157" s="4"/>
      <c r="C157" s="4"/>
      <c r="D157" s="4"/>
      <c r="E157" s="4"/>
      <c r="F157" s="33"/>
      <c r="G157" s="33" t="s">
        <v>711</v>
      </c>
      <c r="H157" s="33"/>
      <c r="I157" s="33"/>
      <c r="J157" s="4"/>
      <c r="K157" s="4"/>
      <c r="L157" s="4"/>
      <c r="M157" s="4"/>
      <c r="N157" s="25"/>
      <c r="O157" s="43"/>
      <c r="P157" s="25"/>
      <c r="Q157" s="4"/>
    </row>
    <row r="158" spans="1:17" ht="30">
      <c r="A158" s="4"/>
      <c r="B158" s="4"/>
      <c r="C158" s="4"/>
      <c r="D158" s="4"/>
      <c r="E158" s="4"/>
      <c r="F158" s="33"/>
      <c r="G158" s="33" t="s">
        <v>723</v>
      </c>
      <c r="H158" s="34">
        <v>42414</v>
      </c>
      <c r="I158" s="33">
        <v>9000</v>
      </c>
      <c r="J158" s="4"/>
      <c r="K158" s="4"/>
      <c r="L158" s="4"/>
      <c r="M158" s="4"/>
      <c r="N158" s="25"/>
      <c r="O158" s="43"/>
      <c r="P158" s="25"/>
      <c r="Q158" s="4"/>
    </row>
    <row r="159" spans="1:17">
      <c r="A159" s="4"/>
      <c r="B159" s="4"/>
      <c r="C159" s="4"/>
      <c r="D159" s="4"/>
      <c r="E159" s="4"/>
      <c r="F159" s="33"/>
      <c r="G159" s="33" t="s">
        <v>715</v>
      </c>
      <c r="H159" s="34">
        <v>42422</v>
      </c>
      <c r="I159" s="33">
        <v>-7800</v>
      </c>
      <c r="J159" s="4"/>
      <c r="K159" s="4"/>
      <c r="L159" s="4"/>
      <c r="M159" s="4"/>
      <c r="N159" s="25"/>
      <c r="O159" s="43"/>
      <c r="P159" s="25"/>
      <c r="Q159" s="4"/>
    </row>
    <row r="160" spans="1:17">
      <c r="A160" s="4"/>
      <c r="B160" s="4"/>
      <c r="C160" s="4"/>
      <c r="D160" s="4"/>
      <c r="E160" s="4"/>
      <c r="F160" s="33"/>
      <c r="G160" s="33" t="s">
        <v>467</v>
      </c>
      <c r="H160" s="34">
        <v>42420</v>
      </c>
      <c r="I160" s="33">
        <v>-600</v>
      </c>
      <c r="J160" s="4"/>
      <c r="K160" s="4"/>
      <c r="L160" s="4"/>
      <c r="M160" s="4"/>
      <c r="N160" s="25"/>
      <c r="O160" s="43"/>
      <c r="P160" s="25"/>
      <c r="Q160" s="4"/>
    </row>
    <row r="161" spans="1:17">
      <c r="A161" s="4"/>
      <c r="B161" s="4"/>
      <c r="C161" s="4"/>
      <c r="D161" s="4"/>
      <c r="E161" s="4"/>
      <c r="F161" s="33"/>
      <c r="G161" s="33" t="s">
        <v>724</v>
      </c>
      <c r="H161" s="34">
        <v>42430</v>
      </c>
      <c r="I161" s="33">
        <v>14580</v>
      </c>
      <c r="J161" s="4"/>
      <c r="K161" s="4"/>
      <c r="L161" s="4"/>
      <c r="M161" s="4"/>
      <c r="N161" s="25"/>
      <c r="O161" s="43"/>
      <c r="P161" s="25"/>
      <c r="Q161" s="4"/>
    </row>
    <row r="162" spans="1:17">
      <c r="A162" s="4"/>
      <c r="B162" s="4"/>
      <c r="C162" s="4"/>
      <c r="D162" s="4"/>
      <c r="E162" s="4"/>
      <c r="F162" s="33" t="s">
        <v>767</v>
      </c>
      <c r="G162" s="33" t="s">
        <v>725</v>
      </c>
      <c r="H162" s="34">
        <v>42430</v>
      </c>
      <c r="I162" s="33">
        <v>-3050</v>
      </c>
      <c r="J162" s="4"/>
      <c r="K162" s="4"/>
      <c r="L162" s="4"/>
      <c r="M162" s="4"/>
      <c r="N162" s="25"/>
      <c r="O162" s="43"/>
      <c r="P162" s="25"/>
      <c r="Q162" s="4"/>
    </row>
    <row r="163" spans="1:17">
      <c r="A163" s="4"/>
      <c r="B163" s="4"/>
      <c r="C163" s="4"/>
      <c r="D163" s="4"/>
      <c r="E163" s="4"/>
      <c r="F163" s="33" t="s">
        <v>767</v>
      </c>
      <c r="G163" s="33" t="s">
        <v>730</v>
      </c>
      <c r="H163" s="34">
        <v>42437</v>
      </c>
      <c r="I163" s="33">
        <v>-2080</v>
      </c>
      <c r="J163" s="4" t="s">
        <v>731</v>
      </c>
      <c r="K163" s="4"/>
      <c r="L163" s="4"/>
      <c r="M163" s="4"/>
      <c r="N163" s="25"/>
      <c r="O163" s="43"/>
      <c r="P163" s="25"/>
      <c r="Q163" s="4"/>
    </row>
    <row r="164" spans="1:17">
      <c r="A164" s="4"/>
      <c r="B164" s="4"/>
      <c r="C164" s="4"/>
      <c r="D164" s="4"/>
      <c r="E164" s="4"/>
      <c r="F164" s="33" t="s">
        <v>767</v>
      </c>
      <c r="G164" s="33" t="s">
        <v>714</v>
      </c>
      <c r="H164" s="34">
        <v>42437</v>
      </c>
      <c r="I164" s="33">
        <v>-5900</v>
      </c>
      <c r="J164" s="4"/>
      <c r="K164" s="4"/>
      <c r="L164" s="4"/>
      <c r="M164" s="4"/>
      <c r="N164" s="25"/>
      <c r="O164" s="43"/>
      <c r="P164" s="25"/>
      <c r="Q164" s="4"/>
    </row>
    <row r="165" spans="1:17">
      <c r="A165" s="4"/>
      <c r="B165" s="4"/>
      <c r="C165" s="4"/>
      <c r="D165" s="4"/>
      <c r="E165" s="4"/>
      <c r="F165" s="33" t="s">
        <v>767</v>
      </c>
      <c r="G165" s="33" t="s">
        <v>725</v>
      </c>
      <c r="H165" s="34">
        <v>42439</v>
      </c>
      <c r="I165" s="33">
        <v>-1500</v>
      </c>
      <c r="J165" s="4" t="s">
        <v>733</v>
      </c>
      <c r="K165" s="4"/>
      <c r="L165" s="4"/>
      <c r="M165" s="4"/>
      <c r="N165" s="25"/>
      <c r="O165" s="43"/>
      <c r="P165" s="25"/>
      <c r="Q165" s="4"/>
    </row>
    <row r="166" spans="1:17">
      <c r="A166" s="4"/>
      <c r="B166" s="4"/>
      <c r="C166" s="4"/>
      <c r="D166" s="4"/>
      <c r="E166" s="4"/>
      <c r="F166" s="33"/>
      <c r="G166" s="33" t="s">
        <v>724</v>
      </c>
      <c r="H166" s="34">
        <v>42445</v>
      </c>
      <c r="I166" s="33">
        <v>10000</v>
      </c>
      <c r="J166" s="4"/>
      <c r="K166" s="4"/>
      <c r="L166" s="4"/>
      <c r="M166" s="4"/>
      <c r="N166" s="25"/>
      <c r="O166" s="43"/>
      <c r="P166" s="25"/>
      <c r="Q166" s="4"/>
    </row>
    <row r="167" spans="1:17">
      <c r="A167" s="4"/>
      <c r="B167" s="4"/>
      <c r="C167" s="4"/>
      <c r="D167" s="4"/>
      <c r="E167" s="4"/>
      <c r="F167" s="33" t="s">
        <v>767</v>
      </c>
      <c r="G167" s="33" t="s">
        <v>725</v>
      </c>
      <c r="H167" s="34">
        <v>42458</v>
      </c>
      <c r="I167" s="33">
        <v>-1520</v>
      </c>
      <c r="J167" s="4"/>
      <c r="K167" s="4"/>
      <c r="L167" s="4"/>
      <c r="M167" s="4"/>
      <c r="N167" s="25"/>
      <c r="O167" s="43"/>
      <c r="P167" s="25"/>
      <c r="Q167" s="4"/>
    </row>
    <row r="168" spans="1:17">
      <c r="A168" s="4"/>
      <c r="B168" s="4"/>
      <c r="C168" s="4"/>
      <c r="D168" s="4"/>
      <c r="E168" s="4"/>
      <c r="F168" s="33"/>
      <c r="G168" s="33" t="s">
        <v>711</v>
      </c>
      <c r="H168" s="34">
        <v>42460</v>
      </c>
      <c r="I168" s="33">
        <v>3500</v>
      </c>
      <c r="J168" s="4" t="s">
        <v>743</v>
      </c>
      <c r="K168" s="4"/>
      <c r="L168" s="4"/>
      <c r="M168" s="4"/>
      <c r="N168" s="25"/>
      <c r="O168" s="43"/>
      <c r="P168" s="25"/>
      <c r="Q168" s="4"/>
    </row>
    <row r="169" spans="1:17">
      <c r="A169" s="4"/>
      <c r="B169" s="4"/>
      <c r="C169" s="4"/>
      <c r="D169" s="4"/>
      <c r="E169" s="4"/>
      <c r="F169" s="33"/>
      <c r="G169" s="33" t="s">
        <v>740</v>
      </c>
      <c r="H169" s="33" t="s">
        <v>741</v>
      </c>
      <c r="I169" s="33">
        <v>-470</v>
      </c>
      <c r="J169" s="4"/>
      <c r="K169" s="4"/>
      <c r="L169" s="4"/>
      <c r="M169" s="4"/>
      <c r="N169" s="25"/>
      <c r="O169" s="43"/>
      <c r="P169" s="25"/>
      <c r="Q169" s="4"/>
    </row>
    <row r="170" spans="1:17">
      <c r="A170" s="4"/>
      <c r="B170" s="4"/>
      <c r="C170" s="4"/>
      <c r="D170" s="4"/>
      <c r="E170" s="4"/>
      <c r="F170" s="33" t="s">
        <v>767</v>
      </c>
      <c r="G170" s="33" t="s">
        <v>725</v>
      </c>
      <c r="H170" s="34">
        <v>42467</v>
      </c>
      <c r="I170" s="33">
        <v>-1220</v>
      </c>
      <c r="J170" s="4"/>
      <c r="K170" s="4"/>
      <c r="L170" s="4"/>
      <c r="M170" s="4"/>
      <c r="N170" s="25"/>
      <c r="O170" s="43"/>
      <c r="P170" s="25"/>
      <c r="Q170" s="4"/>
    </row>
    <row r="171" spans="1:17">
      <c r="A171" s="4"/>
      <c r="B171" s="4"/>
      <c r="C171" s="4"/>
      <c r="D171" s="4"/>
      <c r="E171" s="4"/>
      <c r="F171" s="33"/>
      <c r="G171" s="33" t="s">
        <v>707</v>
      </c>
      <c r="H171" s="33"/>
      <c r="I171" s="33"/>
      <c r="J171" s="4"/>
      <c r="K171" s="4"/>
      <c r="L171" s="4"/>
      <c r="M171" s="4"/>
      <c r="N171" s="25"/>
      <c r="O171" s="43"/>
      <c r="P171" s="25"/>
      <c r="Q171" s="4"/>
    </row>
    <row r="172" spans="1:17">
      <c r="A172" s="4"/>
      <c r="B172" s="4"/>
      <c r="C172" s="4"/>
      <c r="D172" s="4"/>
      <c r="E172" s="4"/>
      <c r="F172" s="33"/>
      <c r="G172" s="33" t="s">
        <v>708</v>
      </c>
      <c r="H172" s="34">
        <v>42405</v>
      </c>
      <c r="I172" s="33">
        <v>4100</v>
      </c>
      <c r="J172" s="4"/>
      <c r="K172" s="4"/>
      <c r="L172" s="4"/>
      <c r="M172" s="4"/>
      <c r="N172" s="25"/>
      <c r="O172" s="43"/>
      <c r="P172" s="25"/>
      <c r="Q172" s="4"/>
    </row>
    <row r="173" spans="1:17">
      <c r="A173" s="4"/>
      <c r="B173" s="4"/>
      <c r="C173" s="4"/>
      <c r="D173" s="4"/>
      <c r="E173" s="4"/>
      <c r="F173" s="33"/>
      <c r="G173" s="33" t="s">
        <v>488</v>
      </c>
      <c r="H173" s="34">
        <v>42408</v>
      </c>
      <c r="I173" s="33">
        <v>-300</v>
      </c>
      <c r="J173" s="4"/>
      <c r="K173" s="4"/>
      <c r="L173" s="4"/>
      <c r="M173" s="4"/>
      <c r="N173" s="25"/>
      <c r="O173" s="43"/>
      <c r="P173" s="25"/>
      <c r="Q173" s="4"/>
    </row>
    <row r="174" spans="1:17">
      <c r="A174" s="4"/>
      <c r="B174" s="4"/>
      <c r="C174" s="4"/>
      <c r="D174" s="4"/>
      <c r="E174" s="4"/>
      <c r="F174" s="33"/>
      <c r="G174" s="33" t="s">
        <v>708</v>
      </c>
      <c r="H174" s="34">
        <v>42430</v>
      </c>
      <c r="I174" s="33">
        <v>4200</v>
      </c>
      <c r="J174" s="4"/>
      <c r="K174" s="4"/>
      <c r="L174" s="4"/>
      <c r="M174" s="4"/>
      <c r="N174" s="25"/>
      <c r="O174" s="43"/>
      <c r="P174" s="25"/>
      <c r="Q174" s="4"/>
    </row>
    <row r="175" spans="1:17">
      <c r="A175" s="4"/>
      <c r="B175" s="4"/>
      <c r="C175" s="4"/>
      <c r="D175" s="4"/>
      <c r="E175" s="4"/>
      <c r="F175" s="33"/>
      <c r="G175" s="33" t="s">
        <v>566</v>
      </c>
      <c r="H175" s="33"/>
      <c r="I175" s="33"/>
      <c r="J175" s="4"/>
      <c r="K175" s="4"/>
      <c r="L175" s="4"/>
      <c r="M175" s="4"/>
      <c r="N175" s="25"/>
      <c r="O175" s="43"/>
      <c r="P175" s="25"/>
      <c r="Q175" s="4"/>
    </row>
    <row r="176" spans="1:17" ht="30">
      <c r="A176" s="4"/>
      <c r="B176" s="4"/>
      <c r="C176" s="4"/>
      <c r="D176" s="4"/>
      <c r="E176" s="4"/>
      <c r="F176" s="33"/>
      <c r="G176" s="33" t="s">
        <v>762</v>
      </c>
      <c r="H176" s="34">
        <v>42522</v>
      </c>
      <c r="I176" s="33">
        <v>-1600</v>
      </c>
      <c r="J176" s="4"/>
      <c r="K176" s="4"/>
      <c r="L176" s="4"/>
      <c r="M176" s="4"/>
      <c r="N176" s="25"/>
      <c r="O176" s="43"/>
      <c r="P176" s="25"/>
      <c r="Q176" s="4"/>
    </row>
    <row r="177" spans="1:17">
      <c r="A177" s="4"/>
      <c r="B177" s="4"/>
      <c r="C177" s="4"/>
      <c r="D177" s="4"/>
      <c r="E177" s="4"/>
      <c r="F177" s="33"/>
      <c r="G177" s="33" t="s">
        <v>763</v>
      </c>
      <c r="H177" s="34">
        <v>42491</v>
      </c>
      <c r="I177" s="33">
        <v>-300</v>
      </c>
      <c r="J177" s="4"/>
      <c r="K177" s="4"/>
      <c r="L177" s="4"/>
      <c r="M177" s="4"/>
      <c r="N177" s="25"/>
      <c r="O177" s="43"/>
      <c r="P177" s="25"/>
      <c r="Q177" s="4"/>
    </row>
    <row r="178" spans="1:17">
      <c r="A178" s="4"/>
      <c r="B178" s="4"/>
      <c r="C178" s="4"/>
      <c r="D178" s="4"/>
      <c r="E178" s="4"/>
      <c r="F178" s="33"/>
      <c r="G178" s="33" t="s">
        <v>763</v>
      </c>
      <c r="H178" s="34">
        <v>42510</v>
      </c>
      <c r="I178" s="33">
        <v>-300</v>
      </c>
      <c r="J178" s="4"/>
      <c r="K178" s="4"/>
      <c r="L178" s="4"/>
      <c r="M178" s="4"/>
      <c r="N178" s="25"/>
      <c r="O178" s="43"/>
      <c r="P178" s="25"/>
      <c r="Q178" s="4"/>
    </row>
    <row r="179" spans="1:17" ht="18.75">
      <c r="A179" s="4"/>
      <c r="B179" s="4"/>
      <c r="C179" s="4"/>
      <c r="D179" s="4"/>
      <c r="E179" s="4"/>
      <c r="F179" s="33"/>
      <c r="G179" s="39" t="s">
        <v>794</v>
      </c>
      <c r="J179" s="4"/>
      <c r="K179" s="4"/>
      <c r="L179" s="4"/>
      <c r="M179" s="4"/>
      <c r="N179" s="25"/>
      <c r="O179" s="43"/>
      <c r="P179" s="25"/>
      <c r="Q179" s="4"/>
    </row>
    <row r="180" spans="1:17">
      <c r="A180" s="4"/>
      <c r="B180" s="4"/>
      <c r="C180" s="4"/>
      <c r="D180" s="4"/>
      <c r="E180" s="4"/>
      <c r="F180" s="33"/>
      <c r="G180" s="33" t="s">
        <v>795</v>
      </c>
      <c r="H180" s="34">
        <v>42610</v>
      </c>
      <c r="I180" s="33">
        <v>-11000</v>
      </c>
      <c r="J180" s="4"/>
      <c r="K180" s="4"/>
      <c r="L180" s="4"/>
      <c r="M180" s="4"/>
      <c r="N180" s="25"/>
      <c r="O180" s="43"/>
      <c r="P180" s="25"/>
      <c r="Q180" s="4"/>
    </row>
    <row r="181" spans="1:17">
      <c r="A181" s="4"/>
      <c r="B181" s="4"/>
      <c r="C181" s="4"/>
      <c r="D181" s="4"/>
      <c r="E181" s="4"/>
      <c r="F181" s="33"/>
      <c r="G181" s="33" t="s">
        <v>796</v>
      </c>
      <c r="H181" s="34">
        <v>42614</v>
      </c>
      <c r="I181" s="33">
        <v>-1700</v>
      </c>
      <c r="J181" s="4" t="s">
        <v>797</v>
      </c>
      <c r="K181" s="4"/>
      <c r="L181" s="4"/>
      <c r="M181" s="4"/>
      <c r="N181" s="25"/>
      <c r="O181" s="43"/>
      <c r="P181" s="25"/>
      <c r="Q181" s="4"/>
    </row>
    <row r="182" spans="1:17">
      <c r="A182" s="4"/>
      <c r="B182" s="4"/>
      <c r="C182" s="4"/>
      <c r="D182" s="4"/>
      <c r="E182" s="4"/>
      <c r="F182" s="33"/>
      <c r="G182" s="33" t="s">
        <v>798</v>
      </c>
      <c r="H182" s="34">
        <v>42625</v>
      </c>
      <c r="I182" s="33">
        <v>-5100</v>
      </c>
      <c r="J182" s="4"/>
      <c r="K182" s="4"/>
      <c r="L182" s="4"/>
      <c r="M182" s="4"/>
      <c r="N182" s="25"/>
      <c r="O182" s="43"/>
      <c r="P182" s="25"/>
      <c r="Q182" s="4"/>
    </row>
    <row r="183" spans="1:17">
      <c r="A183" s="4"/>
      <c r="B183" s="4"/>
      <c r="C183" s="4"/>
      <c r="D183" s="4"/>
      <c r="E183" s="4"/>
      <c r="F183" s="33"/>
      <c r="G183" s="33" t="s">
        <v>798</v>
      </c>
      <c r="H183" s="34">
        <v>42662</v>
      </c>
      <c r="I183" s="33">
        <v>-5000</v>
      </c>
      <c r="J183" s="4"/>
      <c r="K183" s="4"/>
      <c r="L183" s="4"/>
      <c r="M183" s="4"/>
      <c r="N183" s="25"/>
      <c r="O183" s="43"/>
      <c r="P183" s="25"/>
      <c r="Q183" s="4"/>
    </row>
    <row r="184" spans="1:17">
      <c r="A184" s="4"/>
      <c r="B184" s="4"/>
      <c r="C184" s="4"/>
      <c r="D184" s="4"/>
      <c r="E184" s="4"/>
      <c r="F184" s="33"/>
      <c r="G184" s="33"/>
      <c r="H184" s="33"/>
      <c r="I184" s="33"/>
      <c r="J184" s="4"/>
      <c r="K184" s="4"/>
      <c r="L184" s="4"/>
      <c r="M184" s="4"/>
      <c r="N184" s="25"/>
      <c r="O184" s="43"/>
      <c r="P184" s="25"/>
      <c r="Q184" s="4"/>
    </row>
    <row r="185" spans="1:17">
      <c r="A185" s="4"/>
      <c r="B185" s="4"/>
      <c r="C185" s="4"/>
      <c r="D185" s="4"/>
      <c r="E185" s="4"/>
      <c r="F185" s="33"/>
      <c r="G185" s="33"/>
      <c r="H185" s="33"/>
      <c r="I185" s="33"/>
      <c r="J185" s="4"/>
      <c r="K185" s="4"/>
      <c r="L185" s="4"/>
      <c r="M185" s="4"/>
      <c r="N185" s="25"/>
      <c r="O185" s="43"/>
      <c r="P185" s="25"/>
      <c r="Q185" s="4"/>
    </row>
    <row r="186" spans="1:17">
      <c r="A186" s="4"/>
      <c r="B186" s="4"/>
      <c r="C186" s="4"/>
      <c r="D186" s="4"/>
      <c r="E186" s="4"/>
      <c r="F186" s="33"/>
      <c r="G186" s="33" t="s">
        <v>14</v>
      </c>
      <c r="H186" s="33"/>
      <c r="I186" s="33"/>
      <c r="J186" s="4"/>
      <c r="K186" s="4"/>
      <c r="L186" s="4"/>
      <c r="M186" s="4"/>
      <c r="N186" s="25"/>
      <c r="O186" s="43"/>
      <c r="P186" s="25"/>
      <c r="Q186" s="4"/>
    </row>
    <row r="187" spans="1:17">
      <c r="A187" s="4"/>
      <c r="B187" s="4"/>
      <c r="C187" s="4"/>
      <c r="D187" s="4"/>
      <c r="E187" s="4"/>
      <c r="F187" s="33"/>
      <c r="G187" s="33" t="s">
        <v>763</v>
      </c>
      <c r="H187" s="34">
        <v>42477</v>
      </c>
      <c r="I187" s="33">
        <v>-300</v>
      </c>
      <c r="J187" s="4"/>
      <c r="K187" s="4"/>
      <c r="L187" s="4"/>
      <c r="M187" s="4"/>
      <c r="N187" s="25"/>
      <c r="O187" s="43"/>
      <c r="P187" s="25"/>
      <c r="Q187" s="4"/>
    </row>
    <row r="188" spans="1:17">
      <c r="A188" s="4"/>
      <c r="B188" s="4"/>
      <c r="C188" s="4"/>
      <c r="D188" s="4"/>
      <c r="E188" s="4"/>
      <c r="F188" s="33"/>
      <c r="G188" s="33" t="s">
        <v>763</v>
      </c>
      <c r="H188" s="34">
        <v>42485</v>
      </c>
      <c r="I188" s="33">
        <v>-300</v>
      </c>
      <c r="J188" s="4"/>
      <c r="K188" s="4"/>
      <c r="L188" s="4"/>
      <c r="M188" s="4"/>
      <c r="N188" s="25"/>
      <c r="O188" s="43"/>
      <c r="P188" s="25"/>
      <c r="Q188" s="4"/>
    </row>
    <row r="189" spans="1:17">
      <c r="A189" s="4"/>
      <c r="B189" s="4"/>
      <c r="C189" s="4"/>
      <c r="D189" s="4"/>
      <c r="E189" s="4"/>
      <c r="F189" s="33"/>
      <c r="G189" s="33" t="s">
        <v>763</v>
      </c>
      <c r="H189" s="34">
        <v>42491</v>
      </c>
      <c r="I189" s="33">
        <v>-300</v>
      </c>
      <c r="J189" s="4"/>
      <c r="K189" s="4"/>
      <c r="L189" s="4"/>
      <c r="M189" s="4"/>
      <c r="N189" s="25"/>
      <c r="O189" s="43"/>
      <c r="P189" s="25"/>
      <c r="Q189" s="4"/>
    </row>
    <row r="190" spans="1:17">
      <c r="A190" s="4"/>
      <c r="B190" s="4"/>
      <c r="C190" s="4"/>
      <c r="D190" s="4"/>
      <c r="E190" s="4"/>
      <c r="F190" s="33"/>
      <c r="G190" s="33" t="s">
        <v>764</v>
      </c>
      <c r="H190" s="34">
        <v>42515</v>
      </c>
      <c r="I190" s="33">
        <v>-600</v>
      </c>
      <c r="J190" s="4"/>
      <c r="K190" s="4"/>
      <c r="L190" s="4"/>
      <c r="M190" s="4"/>
      <c r="N190" s="25"/>
      <c r="O190" s="43"/>
      <c r="P190" s="25"/>
      <c r="Q190" s="4"/>
    </row>
    <row r="191" spans="1:17">
      <c r="A191" s="4"/>
      <c r="B191" s="4"/>
      <c r="C191" s="4"/>
      <c r="D191" s="4"/>
      <c r="E191" s="4"/>
      <c r="F191" s="33"/>
      <c r="G191" s="33" t="s">
        <v>835</v>
      </c>
      <c r="H191" s="34">
        <v>42541</v>
      </c>
      <c r="I191" s="33"/>
      <c r="J191" s="4"/>
      <c r="K191" s="4"/>
      <c r="L191" s="4"/>
      <c r="M191" s="4"/>
      <c r="N191" s="25"/>
      <c r="O191" s="43"/>
      <c r="P191" s="25"/>
      <c r="Q191" s="4"/>
    </row>
    <row r="192" spans="1:17">
      <c r="A192" s="4"/>
      <c r="B192" s="4"/>
      <c r="C192" s="4"/>
      <c r="D192" s="4"/>
      <c r="E192" s="4"/>
      <c r="F192" s="33"/>
      <c r="G192" s="33" t="s">
        <v>802</v>
      </c>
      <c r="H192" s="34">
        <v>42556</v>
      </c>
      <c r="I192" s="33"/>
      <c r="J192" s="4" t="s">
        <v>804</v>
      </c>
      <c r="K192" s="4"/>
      <c r="L192" s="4"/>
      <c r="M192" s="4"/>
      <c r="N192" s="25"/>
      <c r="O192" s="43"/>
      <c r="P192" s="25"/>
      <c r="Q192" s="4"/>
    </row>
    <row r="193" spans="1:17">
      <c r="A193" s="4"/>
      <c r="B193" s="4"/>
      <c r="C193" s="4"/>
      <c r="D193" s="4"/>
      <c r="E193" s="4"/>
      <c r="F193" s="33"/>
      <c r="G193" s="33" t="s">
        <v>802</v>
      </c>
      <c r="H193" s="34">
        <v>42589</v>
      </c>
      <c r="I193" s="33"/>
      <c r="J193" s="4" t="s">
        <v>803</v>
      </c>
      <c r="K193" s="4"/>
      <c r="L193" s="4"/>
      <c r="M193" s="4"/>
      <c r="N193" s="25"/>
      <c r="O193" s="43"/>
      <c r="P193" s="25"/>
      <c r="Q193" s="4"/>
    </row>
    <row r="194" spans="1:17">
      <c r="A194" s="4"/>
      <c r="B194" s="4"/>
      <c r="C194" s="4"/>
      <c r="D194" s="4"/>
      <c r="E194" s="4"/>
      <c r="F194" s="33"/>
      <c r="G194" s="33"/>
      <c r="H194" s="33"/>
      <c r="I194" s="33"/>
      <c r="J194" s="4"/>
      <c r="K194" s="4"/>
      <c r="L194" s="4"/>
      <c r="M194" s="4"/>
      <c r="N194" s="25"/>
      <c r="O194" s="43"/>
      <c r="P194" s="25"/>
      <c r="Q194" s="4"/>
    </row>
    <row r="195" spans="1:17">
      <c r="A195" s="4"/>
      <c r="B195" s="4"/>
      <c r="C195" s="4"/>
      <c r="D195" s="4"/>
      <c r="E195" s="4"/>
      <c r="F195" s="33"/>
      <c r="G195" s="33" t="s">
        <v>820</v>
      </c>
      <c r="H195" s="33"/>
      <c r="I195" s="33"/>
      <c r="J195" s="4"/>
      <c r="K195" s="4"/>
      <c r="L195" s="4"/>
      <c r="M195" s="4"/>
      <c r="N195" s="25"/>
      <c r="O195" s="43"/>
      <c r="P195" s="25"/>
      <c r="Q195" s="4"/>
    </row>
    <row r="196" spans="1:17">
      <c r="A196" s="4"/>
      <c r="B196" s="4"/>
      <c r="C196" s="4"/>
      <c r="D196" s="4"/>
      <c r="E196" s="4"/>
      <c r="F196" s="33"/>
      <c r="G196" s="2" t="s">
        <v>821</v>
      </c>
      <c r="H196" s="34">
        <v>42679</v>
      </c>
      <c r="I196" s="33">
        <v>-2500</v>
      </c>
      <c r="J196" s="4"/>
      <c r="K196" s="4"/>
      <c r="L196" s="4"/>
      <c r="M196" s="4"/>
      <c r="N196" s="25"/>
      <c r="O196" s="43"/>
      <c r="P196" s="25"/>
      <c r="Q196" s="4"/>
    </row>
    <row r="197" spans="1:17">
      <c r="A197" s="4"/>
      <c r="B197" s="4"/>
      <c r="C197" s="4"/>
      <c r="D197" s="4"/>
      <c r="E197" s="4"/>
      <c r="F197" s="33"/>
      <c r="G197" s="33"/>
      <c r="H197" s="33"/>
      <c r="I197" s="33"/>
      <c r="J197" s="4"/>
      <c r="K197" s="4"/>
      <c r="L197" s="4"/>
      <c r="M197" s="4"/>
      <c r="N197" s="4"/>
      <c r="O197" s="10"/>
      <c r="P197" s="4"/>
      <c r="Q197" s="4"/>
    </row>
    <row r="198" spans="1:17">
      <c r="A198" s="4"/>
      <c r="B198" s="4"/>
      <c r="C198" s="4"/>
      <c r="D198" s="4"/>
      <c r="E198" s="4"/>
      <c r="F198" s="33"/>
      <c r="G198" s="33"/>
      <c r="H198" s="33"/>
      <c r="I198" s="33"/>
      <c r="J198" s="4"/>
      <c r="K198" s="4"/>
      <c r="L198" s="4"/>
      <c r="M198" s="4"/>
      <c r="N198" s="4"/>
      <c r="O198" s="10"/>
      <c r="P198" s="4"/>
      <c r="Q198" s="4"/>
    </row>
    <row r="199" spans="1:17">
      <c r="A199" s="4"/>
      <c r="B199" s="4"/>
      <c r="C199" s="4"/>
      <c r="D199" s="4"/>
      <c r="E199" s="4"/>
      <c r="F199" s="33"/>
      <c r="G199" s="33"/>
      <c r="H199" s="33"/>
      <c r="I199" s="33"/>
      <c r="J199" s="4"/>
      <c r="K199" s="4"/>
      <c r="L199" s="4"/>
      <c r="M199" s="4"/>
      <c r="N199" s="4"/>
      <c r="O199" s="4"/>
      <c r="P199" s="4"/>
      <c r="Q199" s="4"/>
    </row>
    <row r="200" spans="1:17">
      <c r="A200" s="4"/>
      <c r="B200" s="4"/>
      <c r="C200" s="4"/>
      <c r="D200" s="4"/>
      <c r="E200" s="4">
        <f>SUM(E2:E199)</f>
        <v>236482</v>
      </c>
      <c r="F200" s="33"/>
      <c r="G200" s="33"/>
      <c r="H200" s="33"/>
      <c r="I200" s="33">
        <f>SUM(I29:I199)</f>
        <v>-231250</v>
      </c>
      <c r="J200" s="4"/>
      <c r="K200" s="4"/>
      <c r="L200" s="4">
        <f>SUM(L2:L199)</f>
        <v>298082</v>
      </c>
      <c r="M200" s="4">
        <f>SUM(M2:M199)</f>
        <v>460000</v>
      </c>
      <c r="N200" s="4"/>
      <c r="O200" s="4"/>
      <c r="P200" s="5">
        <f>SUM(P3:P199)</f>
        <v>271200</v>
      </c>
      <c r="Q200" s="4">
        <f>SUM(Q2:Q199)</f>
        <v>2590930</v>
      </c>
    </row>
  </sheetData>
  <pageMargins left="0.7" right="0.7" top="0.75" bottom="0.75" header="0.3" footer="0.3"/>
  <pageSetup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S74"/>
  <sheetViews>
    <sheetView workbookViewId="0">
      <selection activeCell="E52" sqref="E52"/>
    </sheetView>
  </sheetViews>
  <sheetFormatPr defaultRowHeight="15"/>
  <cols>
    <col min="1" max="1" width="10.5703125" style="2" customWidth="1"/>
    <col min="2" max="2" width="70.140625" style="2" customWidth="1"/>
    <col min="3" max="3" width="15.5703125" style="2" customWidth="1"/>
    <col min="4" max="4" width="14.42578125" style="2" customWidth="1"/>
    <col min="5" max="5" width="18.42578125" style="2" customWidth="1"/>
    <col min="6" max="7" width="9.140625" style="2"/>
    <col min="8" max="8" width="14.85546875" style="2" customWidth="1"/>
    <col min="9" max="11" width="9.140625" style="2"/>
    <col min="12" max="12" width="14.5703125" style="2" customWidth="1"/>
    <col min="13" max="13" width="9.140625" style="2"/>
    <col min="14" max="14" width="12.140625" style="2" customWidth="1"/>
    <col min="15" max="15" width="31" style="2" customWidth="1"/>
    <col min="16" max="17" width="9.140625" style="2"/>
    <col min="18" max="18" width="14.140625" style="2" customWidth="1"/>
    <col min="19" max="16384" width="9.140625" style="2"/>
  </cols>
  <sheetData>
    <row r="1" spans="1:19" ht="28.5">
      <c r="A1" s="3" t="s">
        <v>0</v>
      </c>
      <c r="B1" s="3" t="s">
        <v>37</v>
      </c>
      <c r="C1" s="3" t="s">
        <v>1</v>
      </c>
      <c r="D1" s="3" t="s">
        <v>2</v>
      </c>
      <c r="E1" s="3" t="s">
        <v>3</v>
      </c>
      <c r="F1" s="3"/>
      <c r="G1" s="3"/>
      <c r="H1" s="3"/>
      <c r="I1" s="3"/>
      <c r="J1" s="3"/>
      <c r="K1" s="3"/>
      <c r="L1" s="3"/>
      <c r="M1" s="3"/>
      <c r="N1" s="3" t="s">
        <v>2</v>
      </c>
      <c r="O1" s="3" t="s">
        <v>133</v>
      </c>
      <c r="P1" s="3" t="s">
        <v>71</v>
      </c>
      <c r="Q1" s="3" t="s">
        <v>23</v>
      </c>
      <c r="R1" s="3" t="s">
        <v>25</v>
      </c>
    </row>
    <row r="2" spans="1:19">
      <c r="A2" s="4" t="s">
        <v>105</v>
      </c>
      <c r="B2" s="4" t="s">
        <v>101</v>
      </c>
      <c r="C2" s="4" t="s">
        <v>102</v>
      </c>
      <c r="D2" s="10">
        <v>41031</v>
      </c>
      <c r="E2" s="4">
        <v>5000</v>
      </c>
      <c r="F2" s="4"/>
      <c r="G2" s="4"/>
      <c r="H2" s="4"/>
      <c r="I2" s="4"/>
      <c r="J2" s="4"/>
      <c r="K2" s="4"/>
      <c r="L2" s="4"/>
      <c r="M2" s="4"/>
      <c r="N2" s="5" t="s">
        <v>74</v>
      </c>
      <c r="O2" s="4" t="s">
        <v>111</v>
      </c>
      <c r="P2" s="4">
        <v>5.4</v>
      </c>
      <c r="Q2" s="4">
        <v>2300</v>
      </c>
      <c r="R2" s="4">
        <v>12420</v>
      </c>
      <c r="S2" s="2">
        <v>1</v>
      </c>
    </row>
    <row r="3" spans="1:19" ht="26.25" customHeight="1">
      <c r="A3" s="4" t="s">
        <v>105</v>
      </c>
      <c r="B3" s="4" t="s">
        <v>103</v>
      </c>
      <c r="C3" s="4" t="s">
        <v>75</v>
      </c>
      <c r="D3" s="10">
        <v>40942</v>
      </c>
      <c r="E3" s="4">
        <v>4000</v>
      </c>
      <c r="F3" s="4"/>
      <c r="G3" s="4"/>
      <c r="H3" s="4"/>
      <c r="I3" s="4"/>
      <c r="J3" s="4"/>
      <c r="K3" s="4"/>
      <c r="L3" s="4"/>
      <c r="M3" s="4"/>
      <c r="N3" s="4" t="s">
        <v>72</v>
      </c>
      <c r="O3" s="4" t="s">
        <v>112</v>
      </c>
      <c r="P3" s="4">
        <v>5.4</v>
      </c>
      <c r="Q3" s="4">
        <v>4000</v>
      </c>
      <c r="R3" s="4">
        <v>21600</v>
      </c>
      <c r="S3" s="2">
        <v>2</v>
      </c>
    </row>
    <row r="4" spans="1:19" ht="20.25" customHeight="1">
      <c r="A4" s="4" t="s">
        <v>105</v>
      </c>
      <c r="B4" s="4" t="s">
        <v>104</v>
      </c>
      <c r="C4" s="4" t="s">
        <v>75</v>
      </c>
      <c r="D4" s="10">
        <v>41063</v>
      </c>
      <c r="E4" s="4">
        <v>5000</v>
      </c>
      <c r="F4" s="4"/>
      <c r="G4" s="4"/>
      <c r="H4" s="4"/>
      <c r="I4" s="4"/>
      <c r="J4" s="4"/>
      <c r="K4" s="4"/>
      <c r="L4" s="4"/>
      <c r="M4" s="4"/>
      <c r="N4" s="4" t="s">
        <v>80</v>
      </c>
      <c r="O4" s="4" t="s">
        <v>113</v>
      </c>
      <c r="P4" s="4">
        <v>5.2</v>
      </c>
      <c r="Q4" s="4">
        <v>1000</v>
      </c>
      <c r="R4" s="4">
        <v>5200</v>
      </c>
      <c r="S4" s="2">
        <v>5</v>
      </c>
    </row>
    <row r="5" spans="1:19" ht="24" customHeight="1">
      <c r="A5" s="4" t="s">
        <v>105</v>
      </c>
      <c r="B5" s="4" t="s">
        <v>106</v>
      </c>
      <c r="C5" s="4" t="s">
        <v>75</v>
      </c>
      <c r="D5" s="10">
        <v>41155</v>
      </c>
      <c r="E5" s="4">
        <v>5000</v>
      </c>
      <c r="F5" s="4"/>
      <c r="G5" s="4"/>
      <c r="H5" s="4"/>
      <c r="I5" s="4"/>
      <c r="J5" s="4"/>
      <c r="K5" s="4"/>
      <c r="L5" s="4"/>
      <c r="M5" s="4"/>
      <c r="N5" s="4" t="s">
        <v>114</v>
      </c>
      <c r="O5" s="4" t="s">
        <v>113</v>
      </c>
      <c r="P5" s="4">
        <v>5.2</v>
      </c>
      <c r="Q5" s="4">
        <v>2000</v>
      </c>
      <c r="R5" s="4">
        <v>10400</v>
      </c>
      <c r="S5" s="2">
        <v>6</v>
      </c>
    </row>
    <row r="6" spans="1:19" ht="24.75" customHeight="1">
      <c r="A6" s="4" t="s">
        <v>105</v>
      </c>
      <c r="B6" s="4" t="s">
        <v>104</v>
      </c>
      <c r="C6" s="4" t="s">
        <v>75</v>
      </c>
      <c r="D6" s="4" t="s">
        <v>86</v>
      </c>
      <c r="E6" s="4">
        <v>5000</v>
      </c>
      <c r="F6" s="4"/>
      <c r="G6" s="4"/>
      <c r="H6" s="4"/>
      <c r="I6" s="4"/>
      <c r="J6" s="4"/>
      <c r="K6" s="4"/>
      <c r="L6" s="4"/>
      <c r="M6" s="4"/>
      <c r="N6" s="4" t="s">
        <v>77</v>
      </c>
      <c r="O6" s="4" t="s">
        <v>115</v>
      </c>
      <c r="P6" s="4">
        <v>5.2</v>
      </c>
      <c r="Q6" s="4">
        <v>2000</v>
      </c>
      <c r="R6" s="4">
        <v>10400</v>
      </c>
      <c r="S6" s="2">
        <v>7</v>
      </c>
    </row>
    <row r="7" spans="1:19">
      <c r="A7" s="4"/>
      <c r="B7" s="4" t="s">
        <v>107</v>
      </c>
      <c r="C7" s="4"/>
      <c r="D7" s="4" t="s">
        <v>86</v>
      </c>
      <c r="E7" s="4">
        <v>1440</v>
      </c>
      <c r="F7" s="4"/>
      <c r="G7" s="4"/>
      <c r="H7" s="4"/>
      <c r="I7" s="4"/>
      <c r="J7" s="4"/>
      <c r="K7" s="4"/>
      <c r="L7" s="4"/>
      <c r="M7" s="4"/>
      <c r="N7" s="4" t="s">
        <v>82</v>
      </c>
      <c r="O7" s="4" t="s">
        <v>113</v>
      </c>
      <c r="P7" s="4">
        <v>5.2</v>
      </c>
      <c r="Q7" s="4">
        <v>1000</v>
      </c>
      <c r="R7" s="4">
        <v>5200</v>
      </c>
      <c r="S7" s="2">
        <v>8</v>
      </c>
    </row>
    <row r="8" spans="1:19">
      <c r="A8" s="4" t="s">
        <v>105</v>
      </c>
      <c r="B8" s="4" t="s">
        <v>106</v>
      </c>
      <c r="C8" s="4" t="s">
        <v>75</v>
      </c>
      <c r="D8" s="4" t="s">
        <v>88</v>
      </c>
      <c r="E8" s="4">
        <v>5000</v>
      </c>
      <c r="F8" s="4"/>
      <c r="G8" s="4"/>
      <c r="H8" s="4"/>
      <c r="I8" s="4"/>
      <c r="J8" s="4"/>
      <c r="K8" s="4"/>
      <c r="L8" s="4"/>
      <c r="M8" s="4"/>
      <c r="N8" s="10">
        <v>40971</v>
      </c>
      <c r="O8" s="4" t="s">
        <v>116</v>
      </c>
      <c r="P8" s="4">
        <v>5.4</v>
      </c>
      <c r="Q8" s="4">
        <v>1000</v>
      </c>
      <c r="R8" s="4">
        <v>5400</v>
      </c>
      <c r="S8" s="2">
        <v>3</v>
      </c>
    </row>
    <row r="9" spans="1:19" ht="21" customHeight="1">
      <c r="A9" s="4"/>
      <c r="B9" s="4" t="s">
        <v>108</v>
      </c>
      <c r="C9" s="4"/>
      <c r="D9" s="4" t="s">
        <v>89</v>
      </c>
      <c r="E9" s="4">
        <v>1080</v>
      </c>
      <c r="F9" s="4"/>
      <c r="G9" s="4"/>
      <c r="H9" s="4"/>
      <c r="I9" s="4"/>
      <c r="J9" s="4"/>
      <c r="K9" s="4"/>
      <c r="L9" s="4"/>
      <c r="M9" s="4"/>
      <c r="N9" s="10">
        <v>41093</v>
      </c>
      <c r="O9" s="4" t="s">
        <v>117</v>
      </c>
      <c r="P9" s="4">
        <v>5.4</v>
      </c>
      <c r="Q9" s="4">
        <v>3000</v>
      </c>
      <c r="R9" s="4">
        <v>16200</v>
      </c>
      <c r="S9" s="2">
        <v>9</v>
      </c>
    </row>
    <row r="10" spans="1:19" ht="20.25" customHeight="1">
      <c r="A10" s="4"/>
      <c r="B10" s="4" t="s">
        <v>109</v>
      </c>
      <c r="C10" s="4"/>
      <c r="D10" s="4" t="s">
        <v>94</v>
      </c>
      <c r="E10" s="4">
        <v>280</v>
      </c>
      <c r="F10" s="4"/>
      <c r="G10" s="4"/>
      <c r="H10" s="4"/>
      <c r="I10" s="4"/>
      <c r="J10" s="4"/>
      <c r="K10" s="4"/>
      <c r="L10" s="4"/>
      <c r="M10" s="4"/>
      <c r="N10" s="4" t="s">
        <v>88</v>
      </c>
      <c r="O10" s="4" t="s">
        <v>118</v>
      </c>
      <c r="P10" s="4">
        <v>5.5</v>
      </c>
      <c r="Q10" s="4">
        <v>750</v>
      </c>
      <c r="R10" s="4">
        <v>4100</v>
      </c>
      <c r="S10" s="2">
        <v>12</v>
      </c>
    </row>
    <row r="11" spans="1:19" ht="30">
      <c r="A11" s="4" t="s">
        <v>105</v>
      </c>
      <c r="B11" s="4" t="s">
        <v>110</v>
      </c>
      <c r="C11" s="4" t="s">
        <v>68</v>
      </c>
      <c r="D11" s="4" t="s">
        <v>96</v>
      </c>
      <c r="E11" s="4">
        <v>10000</v>
      </c>
      <c r="F11" s="4"/>
      <c r="G11" s="4"/>
      <c r="H11" s="4"/>
      <c r="I11" s="4"/>
      <c r="J11" s="4"/>
      <c r="K11" s="4"/>
      <c r="L11" s="4"/>
      <c r="M11" s="4"/>
      <c r="N11" s="4" t="s">
        <v>92</v>
      </c>
      <c r="O11" s="4" t="s">
        <v>119</v>
      </c>
      <c r="P11" s="4">
        <v>5.4</v>
      </c>
      <c r="Q11" s="4">
        <v>2000</v>
      </c>
      <c r="R11" s="4">
        <v>10800</v>
      </c>
      <c r="S11" s="2">
        <v>4</v>
      </c>
    </row>
    <row r="12" spans="1:19">
      <c r="A12" s="4"/>
      <c r="B12" s="4" t="s">
        <v>128</v>
      </c>
      <c r="C12" s="4"/>
      <c r="D12" s="4" t="s">
        <v>127</v>
      </c>
      <c r="E12" s="4">
        <v>960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9">
      <c r="A13" s="4" t="s">
        <v>105</v>
      </c>
      <c r="B13" s="4" t="s">
        <v>110</v>
      </c>
      <c r="C13" s="4" t="s">
        <v>75</v>
      </c>
      <c r="D13" s="10">
        <v>40943</v>
      </c>
      <c r="E13" s="4">
        <v>5000</v>
      </c>
      <c r="F13" s="4"/>
      <c r="G13" s="4"/>
      <c r="H13" s="4"/>
      <c r="I13" s="4"/>
      <c r="J13" s="4"/>
      <c r="K13" s="4"/>
      <c r="L13" s="4"/>
      <c r="M13" s="4"/>
      <c r="N13" s="4" t="s">
        <v>95</v>
      </c>
      <c r="O13" s="4" t="s">
        <v>120</v>
      </c>
      <c r="P13" s="4">
        <v>5.4</v>
      </c>
      <c r="Q13" s="4">
        <v>1000</v>
      </c>
      <c r="R13" s="4">
        <v>5400</v>
      </c>
      <c r="S13" s="1">
        <v>13</v>
      </c>
    </row>
    <row r="14" spans="1:19">
      <c r="A14" s="4" t="s">
        <v>125</v>
      </c>
      <c r="B14" s="4" t="s">
        <v>135</v>
      </c>
      <c r="C14" s="4" t="s">
        <v>75</v>
      </c>
      <c r="D14" s="10">
        <v>41064</v>
      </c>
      <c r="E14" s="4">
        <v>2800</v>
      </c>
      <c r="F14" s="4"/>
      <c r="G14" s="4"/>
      <c r="H14" s="4"/>
      <c r="I14" s="4"/>
      <c r="J14" s="4"/>
      <c r="K14" s="4"/>
      <c r="L14" s="4"/>
      <c r="M14" s="4"/>
      <c r="N14" s="4" t="s">
        <v>99</v>
      </c>
      <c r="O14" s="4" t="s">
        <v>121</v>
      </c>
      <c r="P14" s="4">
        <v>5.8</v>
      </c>
      <c r="Q14" s="4">
        <v>200</v>
      </c>
      <c r="R14" s="4">
        <v>1160</v>
      </c>
      <c r="S14" s="2">
        <v>16</v>
      </c>
    </row>
    <row r="15" spans="1:19">
      <c r="A15" s="4" t="s">
        <v>105</v>
      </c>
      <c r="B15" s="4" t="s">
        <v>19</v>
      </c>
      <c r="C15" s="4" t="s">
        <v>75</v>
      </c>
      <c r="D15" s="10" t="s">
        <v>146</v>
      </c>
      <c r="E15" s="4">
        <v>4000</v>
      </c>
      <c r="F15" s="4"/>
      <c r="G15" s="4"/>
      <c r="H15" s="4"/>
      <c r="I15" s="4"/>
      <c r="J15" s="4"/>
      <c r="K15" s="4"/>
      <c r="L15" s="4"/>
      <c r="M15" s="4"/>
      <c r="N15" s="10">
        <v>41033</v>
      </c>
      <c r="O15" s="4" t="s">
        <v>126</v>
      </c>
      <c r="P15" s="4">
        <v>5.4</v>
      </c>
      <c r="Q15" s="4">
        <v>1000</v>
      </c>
      <c r="R15" s="4">
        <v>5400</v>
      </c>
      <c r="S15" s="2">
        <v>14</v>
      </c>
    </row>
    <row r="16" spans="1:19">
      <c r="A16" s="4"/>
      <c r="B16" s="4" t="s">
        <v>168</v>
      </c>
      <c r="C16" s="4"/>
      <c r="D16" s="10">
        <v>41065</v>
      </c>
      <c r="E16" s="4">
        <v>820</v>
      </c>
      <c r="F16" s="4"/>
      <c r="G16" s="4"/>
      <c r="H16" s="4"/>
      <c r="I16" s="4"/>
      <c r="J16" s="6"/>
      <c r="K16" s="4"/>
      <c r="L16" s="6"/>
      <c r="M16" s="4"/>
      <c r="N16" s="10">
        <v>41033</v>
      </c>
      <c r="O16" s="4" t="s">
        <v>124</v>
      </c>
      <c r="P16" s="4">
        <v>5.4</v>
      </c>
      <c r="Q16" s="4">
        <v>2000</v>
      </c>
      <c r="R16" s="4">
        <v>10800</v>
      </c>
      <c r="S16" s="2">
        <v>17</v>
      </c>
    </row>
    <row r="17" spans="1:19">
      <c r="A17" s="4"/>
      <c r="B17" s="4" t="s">
        <v>165</v>
      </c>
      <c r="C17" s="4" t="s">
        <v>209</v>
      </c>
      <c r="D17" s="10">
        <v>41187</v>
      </c>
      <c r="E17" s="4">
        <v>240</v>
      </c>
      <c r="F17" s="4"/>
      <c r="G17" s="4"/>
      <c r="H17" s="4"/>
      <c r="I17" s="4"/>
      <c r="J17" s="4"/>
      <c r="K17" s="4"/>
      <c r="L17" s="4"/>
      <c r="M17" s="4"/>
      <c r="N17" s="10">
        <v>41125</v>
      </c>
      <c r="O17" s="4" t="s">
        <v>126</v>
      </c>
      <c r="P17" s="4">
        <v>5.4</v>
      </c>
      <c r="Q17" s="4">
        <v>1000</v>
      </c>
      <c r="R17" s="4">
        <v>5400</v>
      </c>
      <c r="S17" s="2">
        <v>15</v>
      </c>
    </row>
    <row r="18" spans="1:19">
      <c r="A18" s="4" t="s">
        <v>105</v>
      </c>
      <c r="B18" s="4" t="s">
        <v>191</v>
      </c>
      <c r="C18" s="4" t="s">
        <v>75</v>
      </c>
      <c r="D18" s="10" t="s">
        <v>173</v>
      </c>
      <c r="E18" s="4">
        <v>4000</v>
      </c>
      <c r="F18" s="4"/>
      <c r="G18" s="4"/>
      <c r="H18" s="4"/>
      <c r="I18" s="4"/>
      <c r="J18" s="4"/>
      <c r="K18" s="4"/>
      <c r="L18" s="4"/>
      <c r="M18" s="4"/>
      <c r="N18" s="10"/>
      <c r="O18" s="4"/>
      <c r="P18" s="4"/>
      <c r="Q18" s="4"/>
      <c r="R18" s="4"/>
    </row>
    <row r="19" spans="1:19">
      <c r="A19" s="4" t="s">
        <v>105</v>
      </c>
      <c r="B19" s="4" t="s">
        <v>204</v>
      </c>
      <c r="C19" s="4" t="s">
        <v>75</v>
      </c>
      <c r="D19" s="10" t="s">
        <v>175</v>
      </c>
      <c r="E19" s="4">
        <v>4000</v>
      </c>
      <c r="F19" s="4"/>
      <c r="G19" s="4"/>
      <c r="H19" s="4"/>
      <c r="I19" s="4"/>
      <c r="J19" s="4"/>
      <c r="K19" s="4"/>
      <c r="L19" s="4"/>
      <c r="M19" s="4"/>
      <c r="N19" s="10">
        <v>41217</v>
      </c>
      <c r="O19" s="4" t="s">
        <v>134</v>
      </c>
      <c r="P19" s="4">
        <v>5.4</v>
      </c>
      <c r="Q19" s="4">
        <v>1000</v>
      </c>
      <c r="R19" s="4">
        <v>5400</v>
      </c>
      <c r="S19" s="2">
        <v>18</v>
      </c>
    </row>
    <row r="20" spans="1:19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10">
        <v>41065</v>
      </c>
      <c r="O20" s="4" t="s">
        <v>167</v>
      </c>
      <c r="P20" s="4"/>
      <c r="Q20" s="4">
        <v>400</v>
      </c>
      <c r="R20" s="4">
        <v>2200</v>
      </c>
      <c r="S20" s="2">
        <v>19</v>
      </c>
    </row>
    <row r="21" spans="1:19">
      <c r="A21" s="4" t="s">
        <v>125</v>
      </c>
      <c r="B21" s="4" t="s">
        <v>191</v>
      </c>
      <c r="C21" s="4" t="s">
        <v>207</v>
      </c>
      <c r="D21" s="4" t="s">
        <v>203</v>
      </c>
      <c r="E21" s="4">
        <v>720</v>
      </c>
      <c r="F21" s="4"/>
      <c r="G21" s="4"/>
      <c r="H21" s="4"/>
      <c r="I21" s="4"/>
      <c r="J21" s="4"/>
      <c r="K21" s="4"/>
      <c r="L21" s="4"/>
      <c r="M21" s="4"/>
      <c r="N21" s="10">
        <v>41126</v>
      </c>
      <c r="O21" s="4" t="s">
        <v>165</v>
      </c>
      <c r="P21" s="4"/>
      <c r="Q21" s="4">
        <v>2000</v>
      </c>
      <c r="R21" s="4">
        <v>10800</v>
      </c>
      <c r="S21" s="2">
        <v>10</v>
      </c>
    </row>
    <row r="22" spans="1:19">
      <c r="A22" s="4" t="s">
        <v>125</v>
      </c>
      <c r="B22" s="4" t="s">
        <v>208</v>
      </c>
      <c r="C22" s="4" t="s">
        <v>75</v>
      </c>
      <c r="D22" s="4" t="s">
        <v>176</v>
      </c>
      <c r="E22" s="4">
        <v>2800</v>
      </c>
      <c r="F22" s="4"/>
      <c r="G22" s="4"/>
      <c r="H22" s="4"/>
      <c r="I22" s="4"/>
      <c r="J22" s="4"/>
      <c r="K22" s="4"/>
      <c r="L22" s="4"/>
      <c r="M22" s="4"/>
      <c r="N22" s="10">
        <v>41187</v>
      </c>
      <c r="O22" s="4" t="s">
        <v>165</v>
      </c>
      <c r="P22" s="4"/>
      <c r="Q22" s="4">
        <v>2000</v>
      </c>
      <c r="R22" s="4">
        <v>10800</v>
      </c>
      <c r="S22" s="2">
        <v>11</v>
      </c>
    </row>
    <row r="23" spans="1:19">
      <c r="A23" s="4" t="s">
        <v>105</v>
      </c>
      <c r="B23" s="25" t="s">
        <v>214</v>
      </c>
      <c r="C23" s="25" t="s">
        <v>75</v>
      </c>
      <c r="D23" s="25" t="s">
        <v>210</v>
      </c>
      <c r="E23" s="25">
        <v>3700</v>
      </c>
      <c r="F23" s="4"/>
      <c r="G23" s="4"/>
      <c r="H23" s="4"/>
      <c r="I23" s="4"/>
      <c r="J23" s="4"/>
      <c r="K23" s="4"/>
      <c r="L23" s="4"/>
      <c r="M23" s="4"/>
      <c r="N23" s="10" t="s">
        <v>173</v>
      </c>
      <c r="O23" s="4" t="s">
        <v>190</v>
      </c>
      <c r="P23" s="4"/>
      <c r="Q23" s="4">
        <v>1000</v>
      </c>
      <c r="R23" s="4">
        <v>5400</v>
      </c>
    </row>
    <row r="24" spans="1:19">
      <c r="A24" s="24" t="s">
        <v>105</v>
      </c>
      <c r="B24" s="24" t="s">
        <v>214</v>
      </c>
      <c r="C24" s="24" t="s">
        <v>75</v>
      </c>
      <c r="D24" s="24" t="s">
        <v>217</v>
      </c>
      <c r="E24" s="24">
        <v>3700</v>
      </c>
      <c r="F24" s="4"/>
      <c r="G24" s="4"/>
      <c r="H24" s="4"/>
      <c r="I24" s="4"/>
      <c r="J24" s="4"/>
      <c r="K24" s="4"/>
      <c r="L24" s="4"/>
      <c r="M24" s="4"/>
      <c r="N24" s="10"/>
      <c r="O24" s="4"/>
      <c r="P24" s="4"/>
      <c r="Q24" s="4"/>
      <c r="R24" s="4"/>
    </row>
    <row r="25" spans="1:19">
      <c r="A25" s="4" t="s">
        <v>125</v>
      </c>
      <c r="B25" s="4" t="s">
        <v>235</v>
      </c>
      <c r="C25" s="4" t="s">
        <v>261</v>
      </c>
      <c r="D25" s="10">
        <v>41097</v>
      </c>
      <c r="E25" s="4">
        <v>600</v>
      </c>
      <c r="F25" s="4"/>
      <c r="G25" s="4"/>
      <c r="H25" s="4"/>
      <c r="I25" s="4"/>
      <c r="J25" s="4"/>
      <c r="K25" s="4"/>
      <c r="L25" s="4"/>
      <c r="M25" s="4"/>
      <c r="N25" s="10" t="s">
        <v>174</v>
      </c>
      <c r="O25" s="4" t="s">
        <v>126</v>
      </c>
      <c r="P25" s="4"/>
      <c r="Q25" s="4">
        <v>1000</v>
      </c>
      <c r="R25" s="4">
        <v>5400</v>
      </c>
    </row>
    <row r="26" spans="1:19">
      <c r="A26" s="4" t="s">
        <v>125</v>
      </c>
      <c r="B26" s="4" t="s">
        <v>144</v>
      </c>
      <c r="C26" s="4" t="s">
        <v>263</v>
      </c>
      <c r="D26" s="10">
        <v>41067</v>
      </c>
      <c r="E26" s="4">
        <v>1200</v>
      </c>
      <c r="F26" s="4"/>
      <c r="G26" s="4"/>
      <c r="H26" s="4"/>
      <c r="I26" s="4"/>
      <c r="J26" s="4"/>
      <c r="K26" s="4"/>
      <c r="L26" s="4"/>
      <c r="M26" s="4"/>
      <c r="N26" s="10" t="s">
        <v>174</v>
      </c>
      <c r="O26" s="4" t="s">
        <v>189</v>
      </c>
      <c r="P26" s="4"/>
      <c r="Q26" s="4">
        <v>1000</v>
      </c>
      <c r="R26" s="4">
        <v>5500</v>
      </c>
    </row>
    <row r="27" spans="1:19">
      <c r="A27" s="7" t="s">
        <v>125</v>
      </c>
      <c r="B27" s="7" t="s">
        <v>266</v>
      </c>
      <c r="C27" s="7" t="s">
        <v>267</v>
      </c>
      <c r="D27" s="7" t="s">
        <v>265</v>
      </c>
      <c r="E27" s="7">
        <v>3000</v>
      </c>
      <c r="F27" s="7"/>
      <c r="G27" s="7"/>
      <c r="H27" s="7"/>
      <c r="I27" s="8"/>
      <c r="J27" s="4"/>
      <c r="K27" s="4"/>
      <c r="L27" s="4"/>
      <c r="M27" s="4"/>
      <c r="N27" s="4" t="s">
        <v>175</v>
      </c>
      <c r="O27" s="4" t="s">
        <v>188</v>
      </c>
      <c r="P27" s="4"/>
      <c r="Q27" s="4">
        <v>1000</v>
      </c>
      <c r="R27" s="4">
        <v>5400</v>
      </c>
    </row>
    <row r="28" spans="1:19">
      <c r="A28" s="4" t="s">
        <v>105</v>
      </c>
      <c r="B28" s="4" t="s">
        <v>268</v>
      </c>
      <c r="C28" s="4" t="s">
        <v>75</v>
      </c>
      <c r="D28" s="4" t="s">
        <v>249</v>
      </c>
      <c r="E28" s="4">
        <v>4000</v>
      </c>
      <c r="F28" s="4"/>
      <c r="G28" s="4"/>
      <c r="H28" s="4"/>
      <c r="I28" s="4"/>
      <c r="J28" s="4"/>
      <c r="K28" s="4"/>
      <c r="L28" s="4"/>
      <c r="M28" s="4"/>
      <c r="N28" s="4" t="s">
        <v>177</v>
      </c>
      <c r="O28" s="4" t="s">
        <v>188</v>
      </c>
      <c r="P28" s="4"/>
      <c r="Q28" s="4">
        <v>2000</v>
      </c>
      <c r="R28" s="4">
        <v>10800</v>
      </c>
    </row>
    <row r="29" spans="1:19">
      <c r="A29" s="4" t="s">
        <v>105</v>
      </c>
      <c r="B29" s="4" t="s">
        <v>268</v>
      </c>
      <c r="C29" s="4" t="s">
        <v>75</v>
      </c>
      <c r="D29" s="10">
        <v>41098</v>
      </c>
      <c r="E29" s="4">
        <v>4000</v>
      </c>
      <c r="F29" s="4"/>
      <c r="G29" s="4"/>
      <c r="H29" s="4"/>
      <c r="I29" s="4"/>
      <c r="J29" s="4"/>
      <c r="K29" s="4"/>
      <c r="L29" s="4"/>
      <c r="M29" s="4"/>
      <c r="N29" s="4" t="s">
        <v>182</v>
      </c>
      <c r="O29" s="4" t="s">
        <v>190</v>
      </c>
      <c r="P29" s="4"/>
      <c r="Q29" s="4">
        <v>1000</v>
      </c>
      <c r="R29" s="4">
        <v>5400</v>
      </c>
    </row>
    <row r="30" spans="1:19">
      <c r="A30" s="4" t="s">
        <v>105</v>
      </c>
      <c r="B30" s="4" t="s">
        <v>295</v>
      </c>
      <c r="C30" s="4" t="s">
        <v>298</v>
      </c>
      <c r="D30" s="10">
        <v>41252</v>
      </c>
      <c r="E30" s="4">
        <v>210</v>
      </c>
      <c r="F30" s="4"/>
      <c r="G30" s="4"/>
      <c r="H30" s="4"/>
      <c r="I30" s="4"/>
      <c r="J30" s="4"/>
      <c r="K30" s="4"/>
      <c r="L30" s="4"/>
      <c r="M30" s="4"/>
      <c r="N30" s="4" t="s">
        <v>181</v>
      </c>
      <c r="O30" s="4" t="s">
        <v>190</v>
      </c>
      <c r="P30" s="4"/>
      <c r="Q30" s="4">
        <v>1000</v>
      </c>
      <c r="R30" s="4">
        <v>5400</v>
      </c>
    </row>
    <row r="31" spans="1:19">
      <c r="A31" s="4" t="s">
        <v>125</v>
      </c>
      <c r="B31" s="4" t="s">
        <v>237</v>
      </c>
      <c r="C31" s="4" t="s">
        <v>300</v>
      </c>
      <c r="D31" s="10" t="s">
        <v>236</v>
      </c>
      <c r="E31" s="4">
        <v>60</v>
      </c>
      <c r="F31" s="4"/>
      <c r="G31" s="4"/>
      <c r="H31" s="4"/>
      <c r="I31" s="4"/>
      <c r="J31" s="4"/>
      <c r="K31" s="4"/>
      <c r="L31" s="4"/>
      <c r="M31" s="4"/>
      <c r="N31" s="10">
        <v>41219</v>
      </c>
      <c r="O31" s="4" t="s">
        <v>123</v>
      </c>
      <c r="P31" s="4"/>
      <c r="Q31" s="4">
        <v>1000</v>
      </c>
      <c r="R31" s="4">
        <v>5400</v>
      </c>
    </row>
    <row r="32" spans="1:19">
      <c r="A32" s="4" t="s">
        <v>105</v>
      </c>
      <c r="B32" s="4" t="s">
        <v>7</v>
      </c>
      <c r="C32" s="4" t="s">
        <v>311</v>
      </c>
      <c r="D32" s="10" t="s">
        <v>312</v>
      </c>
      <c r="E32" s="4">
        <v>3700</v>
      </c>
      <c r="F32" s="4"/>
      <c r="G32" s="4"/>
      <c r="H32" s="4"/>
      <c r="I32" s="4"/>
      <c r="J32" s="4"/>
      <c r="K32" s="4"/>
      <c r="L32" s="4"/>
      <c r="M32" s="4"/>
      <c r="N32" s="10">
        <v>41249</v>
      </c>
      <c r="O32" s="4" t="s">
        <v>205</v>
      </c>
      <c r="P32" s="4"/>
      <c r="Q32" s="4">
        <v>1000</v>
      </c>
      <c r="R32" s="4">
        <v>5400</v>
      </c>
    </row>
    <row r="33" spans="1:18">
      <c r="A33" s="4" t="s">
        <v>125</v>
      </c>
      <c r="B33" s="4" t="s">
        <v>208</v>
      </c>
      <c r="C33" s="4" t="s">
        <v>261</v>
      </c>
      <c r="D33" s="10" t="s">
        <v>305</v>
      </c>
      <c r="E33" s="4">
        <v>600</v>
      </c>
      <c r="F33" s="4"/>
      <c r="G33" s="4"/>
      <c r="H33" s="4"/>
      <c r="I33" s="4"/>
      <c r="J33" s="4"/>
      <c r="K33" s="4"/>
      <c r="L33" s="4"/>
      <c r="M33" s="4"/>
      <c r="N33" s="24" t="s">
        <v>195</v>
      </c>
      <c r="O33" s="24" t="s">
        <v>206</v>
      </c>
      <c r="P33" s="24"/>
      <c r="Q33" s="24">
        <v>1700</v>
      </c>
      <c r="R33" s="24">
        <v>9180</v>
      </c>
    </row>
    <row r="34" spans="1:18">
      <c r="A34" s="4" t="s">
        <v>125</v>
      </c>
      <c r="B34" s="4" t="s">
        <v>309</v>
      </c>
      <c r="C34" s="4" t="s">
        <v>298</v>
      </c>
      <c r="D34" s="10">
        <v>40918</v>
      </c>
      <c r="E34" s="4">
        <v>160</v>
      </c>
      <c r="F34" s="4"/>
      <c r="G34" s="4"/>
      <c r="H34" s="4"/>
      <c r="I34" s="4"/>
      <c r="J34" s="4"/>
      <c r="K34" s="4"/>
      <c r="L34" s="4"/>
      <c r="M34" s="4"/>
      <c r="N34" s="10">
        <v>41067</v>
      </c>
      <c r="O34" s="4" t="s">
        <v>262</v>
      </c>
      <c r="P34" s="4">
        <v>5.8</v>
      </c>
      <c r="Q34" s="4">
        <v>1000</v>
      </c>
      <c r="R34" s="4">
        <v>5800</v>
      </c>
    </row>
    <row r="35" spans="1:18" ht="30">
      <c r="A35" s="4" t="s">
        <v>125</v>
      </c>
      <c r="B35" s="4" t="s">
        <v>378</v>
      </c>
      <c r="C35" s="4" t="s">
        <v>379</v>
      </c>
      <c r="D35" s="10">
        <v>41041</v>
      </c>
      <c r="E35" s="4">
        <v>350</v>
      </c>
      <c r="F35" s="4"/>
      <c r="G35" s="4"/>
      <c r="H35" s="4"/>
      <c r="I35" s="4"/>
      <c r="J35" s="4"/>
      <c r="K35" s="4"/>
      <c r="L35" s="4"/>
      <c r="M35" s="4"/>
      <c r="N35" s="4" t="s">
        <v>247</v>
      </c>
      <c r="O35" s="4" t="s">
        <v>264</v>
      </c>
      <c r="P35" s="4">
        <v>5.8</v>
      </c>
      <c r="Q35" s="4">
        <v>500</v>
      </c>
      <c r="R35" s="4">
        <v>2900</v>
      </c>
    </row>
    <row r="36" spans="1:18">
      <c r="A36" s="4" t="s">
        <v>105</v>
      </c>
      <c r="B36" s="4" t="s">
        <v>20</v>
      </c>
      <c r="C36" s="4" t="s">
        <v>381</v>
      </c>
      <c r="D36" s="10">
        <v>41132</v>
      </c>
      <c r="E36" s="4">
        <v>630</v>
      </c>
      <c r="F36" s="4"/>
      <c r="G36" s="4"/>
      <c r="H36" s="4"/>
      <c r="I36" s="4"/>
      <c r="J36" s="4"/>
      <c r="K36" s="4"/>
      <c r="L36" s="4"/>
      <c r="M36" s="4"/>
      <c r="N36" s="4" t="s">
        <v>325</v>
      </c>
      <c r="O36" s="4" t="s">
        <v>290</v>
      </c>
      <c r="P36" s="4">
        <v>5.5</v>
      </c>
      <c r="Q36" s="4">
        <v>300</v>
      </c>
      <c r="R36" s="4">
        <v>1650</v>
      </c>
    </row>
    <row r="37" spans="1:18">
      <c r="A37" s="4" t="s">
        <v>125</v>
      </c>
      <c r="B37" s="4" t="s">
        <v>309</v>
      </c>
      <c r="C37" s="4" t="s">
        <v>298</v>
      </c>
      <c r="D37" s="10">
        <v>40918</v>
      </c>
      <c r="E37" s="4">
        <v>160</v>
      </c>
      <c r="F37" s="4"/>
      <c r="G37" s="4"/>
      <c r="H37" s="4"/>
      <c r="I37" s="4"/>
      <c r="J37" s="4"/>
      <c r="K37" s="4"/>
      <c r="L37" s="4"/>
      <c r="M37" s="4"/>
      <c r="N37" s="10">
        <v>41132</v>
      </c>
      <c r="O37" s="4" t="s">
        <v>380</v>
      </c>
      <c r="P37" s="4">
        <v>5.8</v>
      </c>
      <c r="Q37" s="4">
        <v>2500</v>
      </c>
      <c r="R37" s="4">
        <v>14500</v>
      </c>
    </row>
    <row r="38" spans="1:18">
      <c r="A38" s="4" t="s">
        <v>105</v>
      </c>
      <c r="B38" s="4" t="s">
        <v>7</v>
      </c>
      <c r="C38" s="4" t="s">
        <v>311</v>
      </c>
      <c r="D38" s="10" t="s">
        <v>312</v>
      </c>
      <c r="E38" s="4">
        <v>3700</v>
      </c>
      <c r="F38" s="4"/>
      <c r="G38" s="4"/>
      <c r="H38" s="4"/>
      <c r="I38" s="4"/>
      <c r="J38" s="4"/>
      <c r="K38" s="4"/>
      <c r="L38" s="4"/>
      <c r="M38" s="4"/>
      <c r="N38" s="4" t="s">
        <v>308</v>
      </c>
      <c r="O38" s="4" t="s">
        <v>382</v>
      </c>
      <c r="P38" s="4"/>
      <c r="Q38" s="4">
        <v>1000</v>
      </c>
      <c r="R38" s="4">
        <v>5300</v>
      </c>
    </row>
    <row r="39" spans="1:18">
      <c r="A39" s="4" t="s">
        <v>105</v>
      </c>
      <c r="B39" s="4" t="s">
        <v>19</v>
      </c>
      <c r="C39" s="4" t="s">
        <v>311</v>
      </c>
      <c r="D39" s="10" t="s">
        <v>384</v>
      </c>
      <c r="E39" s="4">
        <v>4000</v>
      </c>
      <c r="F39" s="4"/>
      <c r="G39" s="4"/>
      <c r="H39" s="4"/>
      <c r="I39" s="4"/>
      <c r="J39" s="4"/>
      <c r="K39" s="4"/>
      <c r="L39" s="4"/>
      <c r="M39" s="4"/>
      <c r="N39" s="10">
        <v>41070</v>
      </c>
      <c r="O39" s="4" t="s">
        <v>383</v>
      </c>
      <c r="P39" s="4">
        <v>5.8</v>
      </c>
      <c r="Q39" s="4">
        <v>300</v>
      </c>
      <c r="R39" s="4">
        <v>1740</v>
      </c>
    </row>
    <row r="40" spans="1:18">
      <c r="A40" s="4" t="s">
        <v>125</v>
      </c>
      <c r="B40" s="4" t="s">
        <v>393</v>
      </c>
      <c r="C40" s="4" t="s">
        <v>263</v>
      </c>
      <c r="D40" s="10" t="s">
        <v>392</v>
      </c>
      <c r="E40" s="4">
        <v>1100</v>
      </c>
      <c r="F40" s="4"/>
      <c r="G40" s="4"/>
      <c r="H40" s="4"/>
      <c r="I40" s="4"/>
      <c r="J40" s="4"/>
      <c r="K40" s="4"/>
      <c r="L40" s="4"/>
      <c r="M40" s="4"/>
      <c r="N40" s="4" t="s">
        <v>333</v>
      </c>
      <c r="O40" s="4" t="s">
        <v>385</v>
      </c>
      <c r="P40" s="4">
        <v>5.8</v>
      </c>
      <c r="Q40" s="4">
        <v>700</v>
      </c>
      <c r="R40" s="4">
        <v>4060</v>
      </c>
    </row>
    <row r="41" spans="1:18">
      <c r="A41" s="4" t="s">
        <v>125</v>
      </c>
      <c r="B41" s="4" t="s">
        <v>13</v>
      </c>
      <c r="C41" s="4" t="s">
        <v>263</v>
      </c>
      <c r="D41" s="10" t="s">
        <v>375</v>
      </c>
      <c r="E41" s="4">
        <v>1000</v>
      </c>
      <c r="F41" s="4"/>
      <c r="G41" s="4"/>
      <c r="H41" s="4"/>
      <c r="I41" s="4"/>
      <c r="J41" s="4"/>
      <c r="K41" s="4"/>
      <c r="L41" s="4"/>
      <c r="M41" s="4"/>
      <c r="N41" s="4" t="s">
        <v>333</v>
      </c>
      <c r="O41" s="4" t="s">
        <v>386</v>
      </c>
      <c r="P41" s="4">
        <v>5.8</v>
      </c>
      <c r="Q41" s="4">
        <v>300</v>
      </c>
      <c r="R41" s="4">
        <v>1740</v>
      </c>
    </row>
    <row r="42" spans="1:18">
      <c r="A42" s="4" t="s">
        <v>105</v>
      </c>
      <c r="B42" s="4" t="s">
        <v>394</v>
      </c>
      <c r="C42" s="4" t="s">
        <v>395</v>
      </c>
      <c r="D42" s="10" t="s">
        <v>396</v>
      </c>
      <c r="E42" s="4">
        <v>3400</v>
      </c>
      <c r="F42" s="4"/>
      <c r="G42" s="4"/>
      <c r="H42" s="4"/>
      <c r="I42" s="4"/>
      <c r="J42" s="4"/>
      <c r="K42" s="4"/>
      <c r="L42" s="4"/>
      <c r="M42" s="4"/>
      <c r="N42" s="4" t="s">
        <v>390</v>
      </c>
      <c r="O42" s="4" t="s">
        <v>391</v>
      </c>
      <c r="P42" s="4">
        <v>6</v>
      </c>
      <c r="Q42" s="4">
        <v>1000</v>
      </c>
      <c r="R42" s="4">
        <v>6000</v>
      </c>
    </row>
    <row r="43" spans="1:18">
      <c r="A43" s="4" t="s">
        <v>105</v>
      </c>
      <c r="B43" s="4" t="s">
        <v>135</v>
      </c>
      <c r="C43" s="4" t="s">
        <v>359</v>
      </c>
      <c r="D43" s="4" t="s">
        <v>403</v>
      </c>
      <c r="E43" s="5">
        <v>11100</v>
      </c>
      <c r="F43" s="4"/>
      <c r="G43" s="4"/>
      <c r="H43" s="4"/>
      <c r="I43" s="4"/>
      <c r="J43" s="4"/>
      <c r="K43" s="4"/>
      <c r="L43" s="4"/>
      <c r="M43" s="4"/>
      <c r="N43" s="10">
        <v>41133</v>
      </c>
      <c r="O43" s="4" t="s">
        <v>385</v>
      </c>
      <c r="P43" s="4">
        <v>5.8</v>
      </c>
      <c r="Q43" s="4">
        <v>300</v>
      </c>
      <c r="R43" s="4">
        <v>1740</v>
      </c>
    </row>
    <row r="44" spans="1:18">
      <c r="A44" s="4" t="s">
        <v>105</v>
      </c>
      <c r="B44" s="4" t="s">
        <v>135</v>
      </c>
      <c r="C44" s="4" t="s">
        <v>311</v>
      </c>
      <c r="D44" s="4" t="s">
        <v>413</v>
      </c>
      <c r="E44" s="5">
        <v>3600</v>
      </c>
      <c r="F44" s="4"/>
      <c r="G44" s="4"/>
      <c r="H44" s="4"/>
      <c r="I44" s="4"/>
      <c r="J44" s="4"/>
      <c r="K44" s="4"/>
      <c r="L44" s="4"/>
      <c r="M44" s="4"/>
      <c r="N44" s="4" t="s">
        <v>414</v>
      </c>
      <c r="O44" s="4" t="s">
        <v>401</v>
      </c>
      <c r="P44" s="4"/>
      <c r="Q44" s="4">
        <v>900</v>
      </c>
      <c r="R44" s="4">
        <v>5200</v>
      </c>
    </row>
    <row r="45" spans="1:18">
      <c r="A45" s="4" t="s">
        <v>125</v>
      </c>
      <c r="B45" s="4" t="s">
        <v>135</v>
      </c>
      <c r="C45" s="4" t="s">
        <v>311</v>
      </c>
      <c r="D45" s="4" t="s">
        <v>406</v>
      </c>
      <c r="E45" s="5">
        <v>2700</v>
      </c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</row>
    <row r="46" spans="1:18">
      <c r="A46" s="4" t="s">
        <v>125</v>
      </c>
      <c r="B46" s="4" t="s">
        <v>13</v>
      </c>
      <c r="C46" s="4" t="s">
        <v>261</v>
      </c>
      <c r="D46" s="10">
        <v>41490</v>
      </c>
      <c r="E46" s="5">
        <v>500</v>
      </c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</row>
    <row r="47" spans="1:18">
      <c r="A47" s="4" t="s">
        <v>125</v>
      </c>
      <c r="B47" s="4" t="s">
        <v>13</v>
      </c>
      <c r="C47" s="4" t="s">
        <v>261</v>
      </c>
      <c r="D47" s="10">
        <v>41282</v>
      </c>
      <c r="E47" s="5">
        <v>500</v>
      </c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</row>
    <row r="48" spans="1:18">
      <c r="A48" s="4" t="s">
        <v>125</v>
      </c>
      <c r="B48" s="4" t="s">
        <v>13</v>
      </c>
      <c r="C48" s="4" t="s">
        <v>261</v>
      </c>
      <c r="D48" s="10" t="s">
        <v>410</v>
      </c>
      <c r="E48" s="5">
        <v>500</v>
      </c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</row>
    <row r="49" spans="1:18">
      <c r="A49" s="4" t="s">
        <v>105</v>
      </c>
      <c r="B49" s="4" t="s">
        <v>415</v>
      </c>
      <c r="C49" s="4" t="s">
        <v>311</v>
      </c>
      <c r="D49" s="10">
        <v>41337</v>
      </c>
      <c r="E49" s="5">
        <v>3700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</row>
    <row r="50" spans="1:18">
      <c r="A50" s="4" t="s">
        <v>105</v>
      </c>
      <c r="B50" s="4" t="s">
        <v>415</v>
      </c>
      <c r="C50" s="4" t="s">
        <v>311</v>
      </c>
      <c r="D50" s="10">
        <v>41551</v>
      </c>
      <c r="E50" s="5">
        <v>3700</v>
      </c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</row>
    <row r="51" spans="1:18">
      <c r="A51" s="4" t="s">
        <v>105</v>
      </c>
      <c r="B51" s="4" t="s">
        <v>416</v>
      </c>
      <c r="C51" s="4" t="s">
        <v>417</v>
      </c>
      <c r="D51" s="10" t="s">
        <v>418</v>
      </c>
      <c r="E51" s="5">
        <v>1200</v>
      </c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</row>
    <row r="52" spans="1:18">
      <c r="A52" s="4"/>
      <c r="B52" s="4"/>
      <c r="C52" s="4"/>
      <c r="D52" s="4"/>
      <c r="E52" s="5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</row>
    <row r="53" spans="1:18">
      <c r="A53" s="4"/>
      <c r="B53" s="4"/>
      <c r="C53" s="4"/>
      <c r="D53" s="4"/>
      <c r="E53" s="5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</row>
    <row r="54" spans="1:18">
      <c r="A54" s="4"/>
      <c r="B54" s="4"/>
      <c r="C54" s="4"/>
      <c r="D54" s="4"/>
      <c r="E54" s="5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</row>
    <row r="55" spans="1:18">
      <c r="A55" s="4"/>
      <c r="B55" s="4"/>
      <c r="C55" s="4"/>
      <c r="D55" s="4"/>
      <c r="E55" s="5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</row>
    <row r="56" spans="1:18">
      <c r="A56" s="4"/>
      <c r="B56" s="4"/>
      <c r="C56" s="4"/>
      <c r="D56" s="4"/>
      <c r="E56" s="5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</row>
    <row r="57" spans="1:18">
      <c r="A57" s="4"/>
      <c r="B57" s="4"/>
      <c r="C57" s="4"/>
      <c r="D57" s="4"/>
      <c r="E57" s="5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</row>
    <row r="58" spans="1:18">
      <c r="A58" s="7"/>
      <c r="B58" s="7"/>
      <c r="C58" s="7"/>
      <c r="D58" s="7"/>
      <c r="E58" s="12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</row>
    <row r="59" spans="1:18">
      <c r="A59" s="7"/>
      <c r="B59" s="7"/>
      <c r="C59" s="7"/>
      <c r="D59" s="7"/>
      <c r="E59" s="12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</row>
    <row r="60" spans="1:18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</row>
    <row r="61" spans="1:18">
      <c r="A61" s="4"/>
      <c r="B61" s="4"/>
      <c r="C61" s="4"/>
      <c r="D61" s="10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</row>
    <row r="62" spans="1:18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</row>
    <row r="63" spans="1:18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</row>
    <row r="64" spans="1:18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</row>
    <row r="65" spans="1:18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</row>
    <row r="66" spans="1:18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</row>
    <row r="67" spans="1:18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</row>
    <row r="68" spans="1:18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</row>
    <row r="69" spans="1:18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</row>
    <row r="70" spans="1:18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</row>
    <row r="71" spans="1:18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</row>
    <row r="72" spans="1:18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</row>
    <row r="73" spans="1:18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</row>
    <row r="74" spans="1:18">
      <c r="A74" s="4"/>
      <c r="B74" s="4"/>
      <c r="C74" s="4"/>
      <c r="D74" s="4"/>
      <c r="E74" s="8">
        <f>SUM(E2:E73)</f>
        <v>133910</v>
      </c>
      <c r="F74" s="8"/>
      <c r="G74" s="8"/>
      <c r="H74" s="8"/>
      <c r="I74" s="4"/>
      <c r="J74" s="4"/>
      <c r="K74" s="4"/>
      <c r="L74" s="8">
        <f>SUM(L2:L73)</f>
        <v>0</v>
      </c>
      <c r="M74" s="4"/>
      <c r="N74" s="4"/>
      <c r="O74" s="4"/>
      <c r="P74" s="5" t="s">
        <v>62</v>
      </c>
      <c r="Q74" s="5">
        <f>SUM(Q2:Q73)</f>
        <v>50150</v>
      </c>
      <c r="R74" s="5">
        <f>SUM(R1:R73)</f>
        <v>272990</v>
      </c>
    </row>
  </sheetData>
  <pageMargins left="0.7" right="0.7" top="0.75" bottom="0.75" header="0.3" footer="0.3"/>
  <pageSetup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R67"/>
  <sheetViews>
    <sheetView topLeftCell="A3" workbookViewId="0">
      <selection activeCell="J14" sqref="J14"/>
    </sheetView>
  </sheetViews>
  <sheetFormatPr defaultRowHeight="15"/>
  <cols>
    <col min="3" max="3" width="40.7109375" customWidth="1"/>
    <col min="4" max="4" width="10.42578125" customWidth="1"/>
  </cols>
  <sheetData>
    <row r="1" spans="1:18">
      <c r="A1" s="3"/>
      <c r="B1" s="3"/>
      <c r="C1" s="3" t="s">
        <v>290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4"/>
      <c r="Q1" s="4"/>
      <c r="R1" s="4"/>
    </row>
    <row r="2" spans="1:18" ht="28.5">
      <c r="A2" s="3" t="s">
        <v>129</v>
      </c>
      <c r="B2" s="3" t="s">
        <v>130</v>
      </c>
      <c r="C2" s="3" t="s">
        <v>131</v>
      </c>
      <c r="D2" s="3" t="s">
        <v>132</v>
      </c>
      <c r="E2" s="3" t="s">
        <v>2</v>
      </c>
      <c r="F2" s="3" t="s">
        <v>3</v>
      </c>
      <c r="G2" s="3" t="s">
        <v>71</v>
      </c>
      <c r="H2" s="3" t="s">
        <v>23</v>
      </c>
      <c r="I2" s="4"/>
      <c r="J2" s="4"/>
      <c r="K2" s="4"/>
      <c r="L2" s="4"/>
      <c r="M2" s="4"/>
      <c r="N2" s="5"/>
      <c r="O2" s="4"/>
      <c r="P2" s="4"/>
      <c r="Q2" s="4"/>
      <c r="R2" s="4"/>
    </row>
    <row r="3" spans="1:18">
      <c r="A3" s="4"/>
      <c r="B3" s="4"/>
      <c r="C3" s="4"/>
      <c r="D3" s="10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>
      <c r="A4" s="4"/>
      <c r="B4" s="4"/>
      <c r="C4" s="4"/>
      <c r="D4" s="10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>
      <c r="A5" s="4"/>
      <c r="B5" s="4"/>
      <c r="C5" s="4"/>
      <c r="D5" s="10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18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>
      <c r="A7" s="4"/>
      <c r="B7" s="4"/>
      <c r="C7" s="4"/>
      <c r="D7" s="4"/>
      <c r="E7" s="4"/>
      <c r="F7" s="4">
        <v>0</v>
      </c>
      <c r="G7" s="4">
        <v>1</v>
      </c>
      <c r="H7" s="4">
        <v>2</v>
      </c>
      <c r="I7" s="4">
        <v>4</v>
      </c>
      <c r="J7" s="4">
        <v>7</v>
      </c>
      <c r="K7" s="4">
        <v>11</v>
      </c>
      <c r="L7" s="4"/>
      <c r="M7" s="4"/>
      <c r="N7" s="4"/>
      <c r="O7" s="4"/>
      <c r="P7" s="4"/>
      <c r="Q7" s="4"/>
      <c r="R7" s="4"/>
    </row>
    <row r="8" spans="1:18">
      <c r="A8" s="4"/>
      <c r="B8" s="4"/>
      <c r="C8" s="4"/>
      <c r="D8" s="4"/>
      <c r="E8" s="4"/>
      <c r="F8" s="4">
        <v>3</v>
      </c>
      <c r="G8" s="4">
        <v>4</v>
      </c>
      <c r="H8" s="4">
        <v>5</v>
      </c>
      <c r="I8" s="4">
        <v>7</v>
      </c>
      <c r="J8" s="4">
        <v>10</v>
      </c>
      <c r="K8" s="4">
        <v>14</v>
      </c>
      <c r="L8" s="4"/>
      <c r="M8" s="4"/>
      <c r="N8" s="10"/>
      <c r="O8" s="4"/>
      <c r="P8" s="4"/>
      <c r="Q8" s="4"/>
      <c r="R8" s="4"/>
    </row>
    <row r="9" spans="1:18">
      <c r="A9" s="4"/>
      <c r="B9" s="4"/>
      <c r="C9" s="4"/>
      <c r="D9" s="4"/>
      <c r="E9" s="4"/>
      <c r="F9" s="4">
        <v>4</v>
      </c>
      <c r="G9" s="4">
        <v>5</v>
      </c>
      <c r="H9" s="4">
        <v>6</v>
      </c>
      <c r="I9" s="4">
        <v>8</v>
      </c>
      <c r="J9" s="4">
        <v>11</v>
      </c>
      <c r="K9" s="4">
        <v>15</v>
      </c>
      <c r="L9" s="4"/>
      <c r="M9" s="4"/>
      <c r="N9" s="10"/>
      <c r="O9" s="4"/>
      <c r="P9" s="4"/>
      <c r="Q9" s="4"/>
      <c r="R9" s="4"/>
    </row>
    <row r="10" spans="1:18">
      <c r="A10" s="4"/>
      <c r="B10" s="4"/>
      <c r="C10" s="4"/>
      <c r="D10" s="4"/>
      <c r="E10" s="4"/>
      <c r="F10" s="4">
        <v>6</v>
      </c>
      <c r="G10" s="4">
        <v>7</v>
      </c>
      <c r="H10" s="4">
        <v>8</v>
      </c>
      <c r="I10" s="4">
        <v>10</v>
      </c>
      <c r="J10" s="4">
        <v>13</v>
      </c>
      <c r="K10" s="4">
        <v>17</v>
      </c>
      <c r="L10" s="4"/>
      <c r="M10" s="4"/>
      <c r="N10" s="4"/>
      <c r="O10" s="4"/>
      <c r="P10" s="4"/>
      <c r="Q10" s="4"/>
      <c r="R10" s="4"/>
    </row>
    <row r="11" spans="1:18">
      <c r="A11" s="4"/>
      <c r="B11" s="4"/>
      <c r="C11" s="4"/>
      <c r="D11" s="4"/>
      <c r="E11" s="4"/>
      <c r="F11" s="4">
        <v>9</v>
      </c>
      <c r="G11" s="4">
        <v>10</v>
      </c>
      <c r="H11" s="4">
        <v>11</v>
      </c>
      <c r="I11" s="4">
        <v>13</v>
      </c>
      <c r="J11" s="4">
        <v>16</v>
      </c>
      <c r="K11" s="4">
        <v>20</v>
      </c>
      <c r="L11" s="4"/>
      <c r="M11" s="4"/>
      <c r="N11" s="4"/>
      <c r="O11" s="4"/>
      <c r="P11" s="4"/>
      <c r="Q11" s="4"/>
      <c r="R11" s="4"/>
    </row>
    <row r="12" spans="1:18">
      <c r="A12" s="4"/>
      <c r="B12" s="4"/>
      <c r="C12" s="4"/>
      <c r="D12" s="10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8">
      <c r="A13" s="4"/>
      <c r="B13" s="4"/>
      <c r="C13" s="4"/>
      <c r="D13" s="10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1:18">
      <c r="A14" s="4"/>
      <c r="B14" s="4"/>
      <c r="C14" s="4"/>
      <c r="D14" s="10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18">
      <c r="A15" s="4"/>
      <c r="B15" s="4"/>
      <c r="C15" s="4"/>
      <c r="D15" s="10"/>
      <c r="E15" s="4"/>
      <c r="F15" s="4"/>
      <c r="G15" s="4"/>
      <c r="H15" s="4"/>
      <c r="I15" s="4"/>
      <c r="J15" s="6"/>
      <c r="K15" s="4"/>
      <c r="L15" s="6"/>
      <c r="M15" s="4"/>
      <c r="N15" s="4"/>
      <c r="O15" s="4"/>
      <c r="P15" s="4"/>
      <c r="Q15" s="4"/>
      <c r="R15" s="4"/>
    </row>
    <row r="16" spans="1:18">
      <c r="A16" s="4"/>
      <c r="B16" s="4"/>
      <c r="C16" s="4"/>
      <c r="D16" s="10"/>
      <c r="E16" s="4"/>
      <c r="F16" s="4">
        <v>0</v>
      </c>
      <c r="G16" s="4">
        <v>1</v>
      </c>
      <c r="H16" s="4">
        <f>G16+(G16-F16)</f>
        <v>2</v>
      </c>
      <c r="I16" s="4">
        <f t="shared" ref="I16:K20" si="0">H16+(H16-G16)+1</f>
        <v>4</v>
      </c>
      <c r="J16" s="4">
        <f t="shared" si="0"/>
        <v>7</v>
      </c>
      <c r="K16" s="4">
        <f t="shared" si="0"/>
        <v>11</v>
      </c>
      <c r="L16" s="4">
        <f t="shared" ref="L16:L20" si="1">K16+(K16-J16)+1</f>
        <v>16</v>
      </c>
      <c r="M16" s="4">
        <f t="shared" ref="M16:M20" si="2">L16+(L16-K16)+1</f>
        <v>22</v>
      </c>
      <c r="N16" s="4">
        <f t="shared" ref="N16:N20" si="3">M16+(M16-L16)+1</f>
        <v>29</v>
      </c>
      <c r="O16" s="4">
        <f t="shared" ref="O16:O20" si="4">N16+(N16-M16)+1</f>
        <v>37</v>
      </c>
      <c r="P16" s="4">
        <f t="shared" ref="P16:P20" si="5">O16+(O16-N16)+1</f>
        <v>46</v>
      </c>
      <c r="Q16" s="4"/>
      <c r="R16" s="4"/>
    </row>
    <row r="17" spans="1:18">
      <c r="A17" s="4"/>
      <c r="B17" s="4"/>
      <c r="C17" s="4"/>
      <c r="D17" s="10"/>
      <c r="E17" s="4"/>
      <c r="F17" s="4">
        <v>3</v>
      </c>
      <c r="G17" s="4">
        <v>4</v>
      </c>
      <c r="H17" s="4">
        <f t="shared" ref="H17:H20" si="6">G17+(G17-F17)</f>
        <v>5</v>
      </c>
      <c r="I17" s="4">
        <f t="shared" si="0"/>
        <v>7</v>
      </c>
      <c r="J17" s="4">
        <f t="shared" si="0"/>
        <v>10</v>
      </c>
      <c r="K17" s="4">
        <f t="shared" si="0"/>
        <v>14</v>
      </c>
      <c r="L17" s="4">
        <f t="shared" si="1"/>
        <v>19</v>
      </c>
      <c r="M17" s="4">
        <f t="shared" si="2"/>
        <v>25</v>
      </c>
      <c r="N17" s="4">
        <f t="shared" si="3"/>
        <v>32</v>
      </c>
      <c r="O17" s="4">
        <f t="shared" si="4"/>
        <v>40</v>
      </c>
      <c r="P17" s="4">
        <f t="shared" si="5"/>
        <v>49</v>
      </c>
      <c r="Q17" s="4"/>
      <c r="R17" s="4"/>
    </row>
    <row r="18" spans="1:18">
      <c r="A18" s="4"/>
      <c r="B18" s="4"/>
      <c r="C18" s="4"/>
      <c r="D18" s="4"/>
      <c r="E18" s="4"/>
      <c r="F18" s="4">
        <f>F16+F17</f>
        <v>3</v>
      </c>
      <c r="G18" s="4">
        <v>5</v>
      </c>
      <c r="H18" s="4">
        <f t="shared" si="6"/>
        <v>7</v>
      </c>
      <c r="I18" s="4">
        <f t="shared" ref="I18" si="7">H18+(H18-G18)</f>
        <v>9</v>
      </c>
      <c r="J18" s="4">
        <f t="shared" ref="J18" si="8">I18+(I18-H18)</f>
        <v>11</v>
      </c>
      <c r="K18" s="4">
        <f t="shared" si="0"/>
        <v>14</v>
      </c>
      <c r="L18" s="4">
        <f t="shared" si="1"/>
        <v>18</v>
      </c>
      <c r="M18" s="4">
        <f t="shared" si="2"/>
        <v>23</v>
      </c>
      <c r="N18" s="4">
        <f t="shared" si="3"/>
        <v>29</v>
      </c>
      <c r="O18" s="4">
        <f t="shared" si="4"/>
        <v>36</v>
      </c>
      <c r="P18" s="4">
        <f t="shared" si="5"/>
        <v>44</v>
      </c>
      <c r="Q18" s="4"/>
      <c r="R18" s="4"/>
    </row>
    <row r="19" spans="1:18">
      <c r="A19" s="4"/>
      <c r="B19" s="4"/>
      <c r="C19" s="4"/>
      <c r="D19" s="4"/>
      <c r="E19" s="4"/>
      <c r="F19" s="4">
        <f t="shared" ref="F19:F20" si="9">F17+F18</f>
        <v>6</v>
      </c>
      <c r="G19" s="4">
        <v>7</v>
      </c>
      <c r="H19" s="4">
        <f t="shared" si="6"/>
        <v>8</v>
      </c>
      <c r="I19" s="4">
        <f t="shared" si="0"/>
        <v>10</v>
      </c>
      <c r="J19" s="4">
        <f t="shared" si="0"/>
        <v>13</v>
      </c>
      <c r="K19" s="4">
        <f t="shared" si="0"/>
        <v>17</v>
      </c>
      <c r="L19" s="4">
        <f t="shared" si="1"/>
        <v>22</v>
      </c>
      <c r="M19" s="4">
        <f t="shared" si="2"/>
        <v>28</v>
      </c>
      <c r="N19" s="4">
        <f t="shared" si="3"/>
        <v>35</v>
      </c>
      <c r="O19" s="4">
        <f t="shared" si="4"/>
        <v>43</v>
      </c>
      <c r="P19" s="4">
        <f t="shared" si="5"/>
        <v>52</v>
      </c>
      <c r="Q19" s="4"/>
      <c r="R19" s="4"/>
    </row>
    <row r="20" spans="1:18">
      <c r="A20" s="4"/>
      <c r="B20" s="4"/>
      <c r="C20" s="4"/>
      <c r="D20" s="4"/>
      <c r="E20" s="4"/>
      <c r="F20" s="4">
        <f t="shared" si="9"/>
        <v>9</v>
      </c>
      <c r="G20" s="4">
        <v>10</v>
      </c>
      <c r="H20" s="4">
        <f t="shared" si="6"/>
        <v>11</v>
      </c>
      <c r="I20" s="4">
        <f t="shared" si="0"/>
        <v>13</v>
      </c>
      <c r="J20" s="4">
        <f t="shared" si="0"/>
        <v>16</v>
      </c>
      <c r="K20" s="4">
        <f t="shared" si="0"/>
        <v>20</v>
      </c>
      <c r="L20" s="4">
        <f t="shared" si="1"/>
        <v>25</v>
      </c>
      <c r="M20" s="4">
        <f t="shared" si="2"/>
        <v>31</v>
      </c>
      <c r="N20" s="4">
        <f t="shared" si="3"/>
        <v>38</v>
      </c>
      <c r="O20" s="4">
        <f t="shared" si="4"/>
        <v>46</v>
      </c>
      <c r="P20" s="4">
        <f t="shared" si="5"/>
        <v>55</v>
      </c>
      <c r="Q20" s="4"/>
      <c r="R20" s="4"/>
    </row>
    <row r="21" spans="1:18">
      <c r="A21" s="7"/>
      <c r="B21" s="7"/>
      <c r="C21" s="7"/>
      <c r="D21" s="7"/>
      <c r="E21" s="7"/>
      <c r="F21" s="7"/>
      <c r="G21" s="7"/>
      <c r="H21" s="7"/>
      <c r="I21" s="8"/>
      <c r="J21" s="4"/>
      <c r="K21" s="4"/>
      <c r="L21" s="4"/>
      <c r="M21" s="4"/>
      <c r="N21" s="4"/>
      <c r="O21" s="4"/>
      <c r="P21" s="4"/>
      <c r="Q21" s="4"/>
      <c r="R21" s="4"/>
    </row>
    <row r="22" spans="1:18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</row>
    <row r="23" spans="1:18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1:18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spans="1:18">
      <c r="A25" s="4"/>
      <c r="B25" s="4"/>
      <c r="C25" s="4"/>
      <c r="D25" s="10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</row>
    <row r="26" spans="1:18">
      <c r="A26" s="4"/>
      <c r="B26" s="4"/>
      <c r="C26" s="4"/>
      <c r="D26" s="10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</row>
    <row r="27" spans="1:18">
      <c r="A27" s="4"/>
      <c r="B27" s="4"/>
      <c r="C27" s="4"/>
      <c r="D27" s="10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</row>
    <row r="28" spans="1:18">
      <c r="A28" s="4"/>
      <c r="B28" s="4"/>
      <c r="C28" s="4"/>
      <c r="D28" s="10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</row>
    <row r="29" spans="1:18">
      <c r="A29" s="4"/>
      <c r="B29" s="4"/>
      <c r="C29" s="4"/>
      <c r="D29" s="10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</row>
    <row r="30" spans="1:18">
      <c r="A30" s="4"/>
      <c r="B30" s="4"/>
      <c r="C30" s="4"/>
      <c r="D30" s="10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</row>
    <row r="31" spans="1:18">
      <c r="A31" s="4"/>
      <c r="B31" s="4"/>
      <c r="C31" s="4"/>
      <c r="D31" s="10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  <row r="32" spans="1:18">
      <c r="A32" s="4"/>
      <c r="B32" s="4"/>
      <c r="C32" s="4"/>
      <c r="D32" s="10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</row>
    <row r="33" spans="1:18">
      <c r="A33" s="4"/>
      <c r="B33" s="4"/>
      <c r="C33" s="4"/>
      <c r="D33" s="10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</row>
    <row r="34" spans="1:18">
      <c r="A34" s="4"/>
      <c r="B34" s="4"/>
      <c r="C34" s="4"/>
      <c r="D34" s="10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</row>
    <row r="35" spans="1:18">
      <c r="A35" s="4"/>
      <c r="B35" s="4"/>
      <c r="C35" s="4"/>
      <c r="D35" s="10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</row>
    <row r="36" spans="1:18">
      <c r="A36" s="4"/>
      <c r="B36" s="4"/>
      <c r="C36" s="4"/>
      <c r="D36" s="4"/>
      <c r="E36" s="5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</row>
    <row r="37" spans="1:18">
      <c r="A37" s="4"/>
      <c r="B37" s="4"/>
      <c r="C37" s="4"/>
      <c r="D37" s="4"/>
      <c r="E37" s="5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</row>
    <row r="38" spans="1:18">
      <c r="A38" s="4"/>
      <c r="B38" s="4"/>
      <c r="C38" s="4"/>
      <c r="D38" s="4"/>
      <c r="E38" s="5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</row>
    <row r="39" spans="1:18">
      <c r="A39" s="4"/>
      <c r="B39" s="4"/>
      <c r="C39" s="4"/>
      <c r="D39" s="4"/>
      <c r="E39" s="5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</row>
    <row r="40" spans="1:18">
      <c r="A40" s="4"/>
      <c r="B40" s="4"/>
      <c r="C40" s="4"/>
      <c r="D40" s="4"/>
      <c r="E40" s="5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</row>
    <row r="41" spans="1:18">
      <c r="A41" s="4"/>
      <c r="B41" s="4"/>
      <c r="C41" s="4"/>
      <c r="D41" s="4"/>
      <c r="E41" s="5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</row>
    <row r="42" spans="1:18">
      <c r="A42" s="4"/>
      <c r="B42" s="4"/>
      <c r="C42" s="4"/>
      <c r="D42" s="4"/>
      <c r="E42" s="5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</row>
    <row r="43" spans="1:18">
      <c r="A43" s="4"/>
      <c r="B43" s="4"/>
      <c r="C43" s="4"/>
      <c r="D43" s="4"/>
      <c r="E43" s="5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</row>
    <row r="44" spans="1:18">
      <c r="A44" s="4"/>
      <c r="B44" s="4"/>
      <c r="C44" s="4"/>
      <c r="D44" s="10"/>
      <c r="E44" s="5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</row>
    <row r="45" spans="1:18">
      <c r="A45" s="4"/>
      <c r="B45" s="4"/>
      <c r="C45" s="4"/>
      <c r="D45" s="4"/>
      <c r="E45" s="5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</row>
    <row r="46" spans="1:18">
      <c r="A46" s="4"/>
      <c r="B46" s="4"/>
      <c r="C46" s="4"/>
      <c r="D46" s="4"/>
      <c r="E46" s="5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</row>
    <row r="47" spans="1:18">
      <c r="A47" s="4"/>
      <c r="B47" s="4"/>
      <c r="C47" s="4"/>
      <c r="D47" s="4"/>
      <c r="E47" s="5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</row>
    <row r="48" spans="1:18">
      <c r="A48" s="4"/>
      <c r="B48" s="4"/>
      <c r="C48" s="4"/>
      <c r="D48" s="4"/>
      <c r="E48" s="5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</row>
    <row r="49" spans="1:18">
      <c r="A49" s="4"/>
      <c r="B49" s="4"/>
      <c r="C49" s="4"/>
      <c r="D49" s="4"/>
      <c r="E49" s="5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</row>
    <row r="50" spans="1:18">
      <c r="A50" s="4"/>
      <c r="B50" s="4"/>
      <c r="C50" s="4"/>
      <c r="D50" s="4"/>
      <c r="E50" s="5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</row>
    <row r="51" spans="1:18">
      <c r="A51" s="7"/>
      <c r="B51" s="7"/>
      <c r="C51" s="7"/>
      <c r="D51" s="7"/>
      <c r="E51" s="12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</row>
    <row r="52" spans="1:18">
      <c r="A52" s="7"/>
      <c r="B52" s="7"/>
      <c r="C52" s="7"/>
      <c r="D52" s="7"/>
      <c r="E52" s="12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</row>
    <row r="53" spans="1:18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</row>
    <row r="54" spans="1:18">
      <c r="A54" s="4"/>
      <c r="B54" s="4"/>
      <c r="C54" s="4"/>
      <c r="D54" s="10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</row>
    <row r="55" spans="1:18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</row>
    <row r="56" spans="1:18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</row>
    <row r="57" spans="1:18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</row>
    <row r="58" spans="1:18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</row>
    <row r="59" spans="1:18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</row>
    <row r="60" spans="1:18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</row>
    <row r="61" spans="1:18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</row>
    <row r="62" spans="1:18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</row>
    <row r="63" spans="1:18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</row>
    <row r="64" spans="1:18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</row>
    <row r="65" spans="1:18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</row>
    <row r="66" spans="1:18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</row>
    <row r="67" spans="1:18">
      <c r="A67" s="4"/>
      <c r="B67" s="4"/>
      <c r="C67" s="4"/>
      <c r="D67" s="4"/>
      <c r="E67" s="8"/>
      <c r="F67" s="8"/>
      <c r="G67" s="8"/>
      <c r="H67" s="8"/>
      <c r="I67" s="4"/>
      <c r="J67" s="4"/>
      <c r="K67" s="4"/>
      <c r="L67" s="8"/>
      <c r="M67" s="4"/>
      <c r="N67" s="4"/>
      <c r="O67" s="4"/>
      <c r="P67" s="4"/>
      <c r="Q67" s="5"/>
      <c r="R67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Sumanta</dc:creator>
  <cp:lastModifiedBy>Biswajit Chatterjee</cp:lastModifiedBy>
  <cp:lastPrinted>2012-07-03T13:34:03Z</cp:lastPrinted>
  <dcterms:created xsi:type="dcterms:W3CDTF">2011-12-28T04:41:45Z</dcterms:created>
  <dcterms:modified xsi:type="dcterms:W3CDTF">2018-04-24T16:36:47Z</dcterms:modified>
</cp:coreProperties>
</file>